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Usuario\Desktop\LOTAIP\PORTAL NACIONAL DE TRANSPARENCIA\TRANSPARENCIA ACTIVA\JULIO\"/>
    </mc:Choice>
  </mc:AlternateContent>
  <xr:revisionPtr revIDLastSave="0" documentId="13_ncr:1_{CFF145AC-CB45-4832-9195-F8ED53B97D2D}" xr6:coauthVersionLast="45" xr6:coauthVersionMax="47" xr10:uidLastSave="{00000000-0000-0000-0000-000000000000}"/>
  <bookViews>
    <workbookView xWindow="-120" yWindow="-120" windowWidth="20640" windowHeight="11160" activeTab="1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77" i="2" l="1"/>
  <c r="I77" i="2" s="1"/>
  <c r="H76" i="2"/>
  <c r="K76" i="2" s="1"/>
  <c r="H75" i="2"/>
  <c r="H74" i="2"/>
  <c r="I74" i="2" s="1"/>
  <c r="H73" i="2"/>
  <c r="I73" i="2" s="1"/>
  <c r="H72" i="2"/>
  <c r="K72" i="2" s="1"/>
  <c r="H71" i="2"/>
  <c r="H70" i="2"/>
  <c r="H69" i="2"/>
  <c r="I69" i="2" s="1"/>
  <c r="J69" i="2" s="1"/>
  <c r="L69" i="2" s="1"/>
  <c r="H68" i="2"/>
  <c r="I68" i="2" s="1"/>
  <c r="N68" i="2" s="1"/>
  <c r="H67" i="2"/>
  <c r="H66" i="2"/>
  <c r="I66" i="2" s="1"/>
  <c r="N66" i="2" s="1"/>
  <c r="H65" i="2"/>
  <c r="I65" i="2" s="1"/>
  <c r="J65" i="2" s="1"/>
  <c r="L65" i="2" s="1"/>
  <c r="H64" i="2"/>
  <c r="H63" i="2"/>
  <c r="H62" i="2"/>
  <c r="H61" i="2"/>
  <c r="I61" i="2" s="1"/>
  <c r="H60" i="2"/>
  <c r="K60" i="2" s="1"/>
  <c r="H59" i="2"/>
  <c r="H58" i="2"/>
  <c r="H57" i="2"/>
  <c r="I57" i="2" s="1"/>
  <c r="H56" i="2"/>
  <c r="K56" i="2" s="1"/>
  <c r="H55" i="2"/>
  <c r="H54" i="2"/>
  <c r="H53" i="2"/>
  <c r="I53" i="2" s="1"/>
  <c r="H52" i="2"/>
  <c r="H51" i="2"/>
  <c r="H50" i="2"/>
  <c r="H49" i="2"/>
  <c r="I49" i="2" s="1"/>
  <c r="H48" i="2"/>
  <c r="K48" i="2" s="1"/>
  <c r="H47" i="2"/>
  <c r="H46" i="2"/>
  <c r="I46" i="2" s="1"/>
  <c r="J46" i="2" s="1"/>
  <c r="L46" i="2" s="1"/>
  <c r="H45" i="2"/>
  <c r="I45" i="2" s="1"/>
  <c r="J45" i="2" s="1"/>
  <c r="H44" i="2"/>
  <c r="H43" i="2"/>
  <c r="H42" i="2"/>
  <c r="I42" i="2" s="1"/>
  <c r="J42" i="2" s="1"/>
  <c r="H41" i="2"/>
  <c r="H40" i="2"/>
  <c r="K40" i="2" s="1"/>
  <c r="H39" i="2"/>
  <c r="I39" i="2" s="1"/>
  <c r="J39" i="2" s="1"/>
  <c r="H38" i="2"/>
  <c r="I38" i="2" s="1"/>
  <c r="J38" i="2" s="1"/>
  <c r="L38" i="2" s="1"/>
  <c r="H37" i="2"/>
  <c r="J37" i="2" s="1"/>
  <c r="L37" i="2" s="1"/>
  <c r="H36" i="2"/>
  <c r="K36" i="2" s="1"/>
  <c r="H35" i="2"/>
  <c r="H34" i="2"/>
  <c r="H33" i="2"/>
  <c r="H32" i="2"/>
  <c r="K32" i="2" s="1"/>
  <c r="H31" i="2"/>
  <c r="H30" i="2"/>
  <c r="I30" i="2" s="1"/>
  <c r="J30" i="2" s="1"/>
  <c r="L30" i="2" s="1"/>
  <c r="H29" i="2"/>
  <c r="I29" i="2" s="1"/>
  <c r="J29" i="2" s="1"/>
  <c r="H28" i="2"/>
  <c r="H27" i="2"/>
  <c r="H26" i="2"/>
  <c r="H25" i="2"/>
  <c r="H24" i="2"/>
  <c r="I24" i="2" s="1"/>
  <c r="J24" i="2" s="1"/>
  <c r="H23" i="2"/>
  <c r="H22" i="2"/>
  <c r="I22" i="2" s="1"/>
  <c r="J22" i="2" s="1"/>
  <c r="L22" i="2" s="1"/>
  <c r="H21" i="2"/>
  <c r="I21" i="2" s="1"/>
  <c r="J21" i="2" s="1"/>
  <c r="L21" i="2" s="1"/>
  <c r="H20" i="2"/>
  <c r="K20" i="2" s="1"/>
  <c r="H19" i="2"/>
  <c r="L63" i="2"/>
  <c r="L14" i="2"/>
  <c r="K74" i="2"/>
  <c r="K70" i="2"/>
  <c r="K69" i="2"/>
  <c r="K66" i="2"/>
  <c r="K65" i="2"/>
  <c r="K63" i="2"/>
  <c r="K59" i="2"/>
  <c r="K58" i="2"/>
  <c r="K54" i="2"/>
  <c r="K53" i="2"/>
  <c r="K51" i="2"/>
  <c r="K46" i="2"/>
  <c r="K41" i="2"/>
  <c r="K38" i="2"/>
  <c r="K35" i="2"/>
  <c r="K34" i="2"/>
  <c r="K30" i="2"/>
  <c r="K29" i="2"/>
  <c r="K21" i="2"/>
  <c r="H17" i="2"/>
  <c r="J17" i="2" s="1"/>
  <c r="F77" i="2"/>
  <c r="K77" i="2" s="1"/>
  <c r="F76" i="2"/>
  <c r="I75" i="2"/>
  <c r="F75" i="2"/>
  <c r="K75" i="2" s="1"/>
  <c r="F74" i="2"/>
  <c r="F73" i="2"/>
  <c r="K73" i="2" s="1"/>
  <c r="I72" i="2"/>
  <c r="F72" i="2"/>
  <c r="I71" i="2"/>
  <c r="F71" i="2"/>
  <c r="K71" i="2" s="1"/>
  <c r="I70" i="2"/>
  <c r="F70" i="2"/>
  <c r="F69" i="2"/>
  <c r="I67" i="2"/>
  <c r="J67" i="2" s="1"/>
  <c r="F67" i="2"/>
  <c r="K67" i="2" s="1"/>
  <c r="F66" i="2"/>
  <c r="F65" i="2"/>
  <c r="F64" i="2"/>
  <c r="I63" i="2"/>
  <c r="J63" i="2" s="1"/>
  <c r="F63" i="2"/>
  <c r="I62" i="2"/>
  <c r="J62" i="2" s="1"/>
  <c r="F62" i="2"/>
  <c r="K62" i="2" s="1"/>
  <c r="F61" i="2"/>
  <c r="F60" i="2"/>
  <c r="I59" i="2"/>
  <c r="J59" i="2" s="1"/>
  <c r="F59" i="2"/>
  <c r="L59" i="2" s="1"/>
  <c r="I58" i="2"/>
  <c r="J58" i="2" s="1"/>
  <c r="F58" i="2"/>
  <c r="F57" i="2"/>
  <c r="K57" i="2" s="1"/>
  <c r="F56" i="2"/>
  <c r="F55" i="2"/>
  <c r="I54" i="2"/>
  <c r="F54" i="2"/>
  <c r="F53" i="2"/>
  <c r="F52" i="2"/>
  <c r="I51" i="2"/>
  <c r="F51" i="2"/>
  <c r="I50" i="2"/>
  <c r="J50" i="2" s="1"/>
  <c r="F50" i="2"/>
  <c r="K50" i="2" s="1"/>
  <c r="F49" i="2"/>
  <c r="F48" i="2"/>
  <c r="I47" i="2"/>
  <c r="J47" i="2" s="1"/>
  <c r="F47" i="2"/>
  <c r="L47" i="2" s="1"/>
  <c r="F46" i="2"/>
  <c r="F45" i="2"/>
  <c r="K45" i="2" s="1"/>
  <c r="F44" i="2"/>
  <c r="I43" i="2"/>
  <c r="F43" i="2"/>
  <c r="K43" i="2" s="1"/>
  <c r="F42" i="2"/>
  <c r="K42" i="2" s="1"/>
  <c r="I41" i="2"/>
  <c r="J41" i="2" s="1"/>
  <c r="L41" i="2" s="1"/>
  <c r="F41" i="2"/>
  <c r="F40" i="2"/>
  <c r="F39" i="2"/>
  <c r="K39" i="2" s="1"/>
  <c r="F38" i="2"/>
  <c r="F37" i="2"/>
  <c r="F36" i="2"/>
  <c r="J35" i="2"/>
  <c r="L35" i="2" s="1"/>
  <c r="F35" i="2"/>
  <c r="I34" i="2"/>
  <c r="J34" i="2" s="1"/>
  <c r="F34" i="2"/>
  <c r="I33" i="2"/>
  <c r="N33" i="2" s="1"/>
  <c r="F33" i="2"/>
  <c r="K33" i="2" s="1"/>
  <c r="F32" i="2"/>
  <c r="I31" i="2"/>
  <c r="J31" i="2" s="1"/>
  <c r="F31" i="2"/>
  <c r="K31" i="2" s="1"/>
  <c r="F30" i="2"/>
  <c r="J20" i="2"/>
  <c r="L20" i="2" s="1"/>
  <c r="J19" i="2"/>
  <c r="L19" i="2" s="1"/>
  <c r="I27" i="2"/>
  <c r="J27" i="2" s="1"/>
  <c r="L27" i="2" s="1"/>
  <c r="I26" i="2"/>
  <c r="I23" i="2"/>
  <c r="J23" i="2" s="1"/>
  <c r="H18" i="2"/>
  <c r="I18" i="2" s="1"/>
  <c r="J18" i="2" s="1"/>
  <c r="H16" i="2"/>
  <c r="I16" i="2" s="1"/>
  <c r="J16" i="2" s="1"/>
  <c r="L16" i="2" s="1"/>
  <c r="H15" i="2"/>
  <c r="I15" i="2" s="1"/>
  <c r="J15" i="2" s="1"/>
  <c r="L15" i="2" s="1"/>
  <c r="H14" i="2"/>
  <c r="I14" i="2" s="1"/>
  <c r="J14" i="2" s="1"/>
  <c r="H13" i="2"/>
  <c r="J13" i="2" s="1"/>
  <c r="L13" i="2" s="1"/>
  <c r="F29" i="2"/>
  <c r="F28" i="2"/>
  <c r="F27" i="2"/>
  <c r="K27" i="2" s="1"/>
  <c r="F26" i="2"/>
  <c r="K26" i="2" s="1"/>
  <c r="F25" i="2"/>
  <c r="F24" i="2"/>
  <c r="F20" i="2"/>
  <c r="N20" i="2" s="1"/>
  <c r="F19" i="2"/>
  <c r="N19" i="2" s="1"/>
  <c r="F18" i="2"/>
  <c r="F17" i="2"/>
  <c r="K17" i="2" s="1"/>
  <c r="F16" i="2"/>
  <c r="F15" i="2"/>
  <c r="F14" i="2"/>
  <c r="K14" i="2" s="1"/>
  <c r="F23" i="2"/>
  <c r="L23" i="2" s="1"/>
  <c r="F22" i="2"/>
  <c r="F21" i="2"/>
  <c r="F12" i="2"/>
  <c r="N12" i="2" s="1"/>
  <c r="F11" i="2"/>
  <c r="N11" i="2" s="1"/>
  <c r="F10" i="2"/>
  <c r="L10" i="2" s="1"/>
  <c r="F9" i="2"/>
  <c r="L9" i="2" s="1"/>
  <c r="F8" i="2"/>
  <c r="N8" i="2" s="1"/>
  <c r="F7" i="2"/>
  <c r="N7" i="2" s="1"/>
  <c r="F6" i="2"/>
  <c r="N6" i="2" s="1"/>
  <c r="F5" i="2"/>
  <c r="N5" i="2" s="1"/>
  <c r="F4" i="2"/>
  <c r="N4" i="2" s="1"/>
  <c r="F3" i="2"/>
  <c r="N3" i="2" s="1"/>
  <c r="F2" i="2"/>
  <c r="L2" i="2" s="1"/>
  <c r="L31" i="2" l="1"/>
  <c r="K28" i="2"/>
  <c r="K64" i="2"/>
  <c r="K15" i="2"/>
  <c r="L24" i="2"/>
  <c r="M24" i="2" s="1"/>
  <c r="K44" i="2"/>
  <c r="K52" i="2"/>
  <c r="L50" i="2"/>
  <c r="I52" i="2"/>
  <c r="J52" i="2" s="1"/>
  <c r="L52" i="2" s="1"/>
  <c r="M52" i="2" s="1"/>
  <c r="L62" i="2"/>
  <c r="M62" i="2" s="1"/>
  <c r="I64" i="2"/>
  <c r="J64" i="2" s="1"/>
  <c r="L64" i="2" s="1"/>
  <c r="M64" i="2" s="1"/>
  <c r="L17" i="2"/>
  <c r="K16" i="2"/>
  <c r="K23" i="2"/>
  <c r="K47" i="2"/>
  <c r="K25" i="2"/>
  <c r="L29" i="2"/>
  <c r="L45" i="2"/>
  <c r="M45" i="2" s="1"/>
  <c r="N57" i="2"/>
  <c r="L34" i="2"/>
  <c r="I40" i="2"/>
  <c r="J40" i="2" s="1"/>
  <c r="L40" i="2" s="1"/>
  <c r="L58" i="2"/>
  <c r="M58" i="2" s="1"/>
  <c r="I60" i="2"/>
  <c r="J60" i="2" s="1"/>
  <c r="L60" i="2" s="1"/>
  <c r="M60" i="2" s="1"/>
  <c r="K13" i="2"/>
  <c r="K49" i="2"/>
  <c r="K61" i="2"/>
  <c r="L67" i="2"/>
  <c r="M67" i="2" s="1"/>
  <c r="L42" i="2"/>
  <c r="K68" i="2"/>
  <c r="I28" i="2"/>
  <c r="J28" i="2" s="1"/>
  <c r="L28" i="2" s="1"/>
  <c r="I56" i="2"/>
  <c r="J56" i="2" s="1"/>
  <c r="L56" i="2" s="1"/>
  <c r="M56" i="2" s="1"/>
  <c r="I76" i="2"/>
  <c r="K19" i="2"/>
  <c r="L39" i="2"/>
  <c r="M39" i="2" s="1"/>
  <c r="K55" i="2"/>
  <c r="I55" i="2"/>
  <c r="J55" i="2" s="1"/>
  <c r="L55" i="2" s="1"/>
  <c r="M55" i="2" s="1"/>
  <c r="I48" i="2"/>
  <c r="J48" i="2" s="1"/>
  <c r="L48" i="2" s="1"/>
  <c r="M48" i="2" s="1"/>
  <c r="I44" i="2"/>
  <c r="J44" i="2" s="1"/>
  <c r="L44" i="2" s="1"/>
  <c r="M44" i="2" s="1"/>
  <c r="K37" i="2"/>
  <c r="J36" i="2"/>
  <c r="L36" i="2" s="1"/>
  <c r="M36" i="2" s="1"/>
  <c r="I32" i="2"/>
  <c r="J32" i="2" s="1"/>
  <c r="L32" i="2" s="1"/>
  <c r="M32" i="2" s="1"/>
  <c r="I25" i="2"/>
  <c r="J25" i="2" s="1"/>
  <c r="L25" i="2" s="1"/>
  <c r="M25" i="2" s="1"/>
  <c r="K22" i="2"/>
  <c r="K24" i="2"/>
  <c r="L18" i="2"/>
  <c r="M18" i="2" s="1"/>
  <c r="K18" i="2"/>
  <c r="N43" i="2"/>
  <c r="J43" i="2"/>
  <c r="L43" i="2" s="1"/>
  <c r="M43" i="2" s="1"/>
  <c r="M23" i="2"/>
  <c r="M13" i="2"/>
  <c r="M20" i="2"/>
  <c r="M15" i="2"/>
  <c r="J66" i="2"/>
  <c r="L66" i="2" s="1"/>
  <c r="M66" i="2" s="1"/>
  <c r="M14" i="2"/>
  <c r="M17" i="2"/>
  <c r="J26" i="2"/>
  <c r="L26" i="2" s="1"/>
  <c r="M26" i="2" s="1"/>
  <c r="N26" i="2"/>
  <c r="N53" i="2"/>
  <c r="J53" i="2"/>
  <c r="N54" i="2"/>
  <c r="J54" i="2"/>
  <c r="J49" i="2"/>
  <c r="N49" i="2"/>
  <c r="M16" i="2"/>
  <c r="N70" i="2"/>
  <c r="J70" i="2"/>
  <c r="L70" i="2" s="1"/>
  <c r="M70" i="2" s="1"/>
  <c r="M28" i="2"/>
  <c r="N61" i="2"/>
  <c r="J61" i="2"/>
  <c r="L61" i="2" s="1"/>
  <c r="M61" i="2" s="1"/>
  <c r="M22" i="2"/>
  <c r="M31" i="2"/>
  <c r="N21" i="2"/>
  <c r="N27" i="2"/>
  <c r="M19" i="2"/>
  <c r="M27" i="2"/>
  <c r="M35" i="2"/>
  <c r="M37" i="2"/>
  <c r="M47" i="2"/>
  <c r="M59" i="2"/>
  <c r="N29" i="2"/>
  <c r="M21" i="2"/>
  <c r="M29" i="2"/>
  <c r="J33" i="2"/>
  <c r="N40" i="2"/>
  <c r="M42" i="2"/>
  <c r="J57" i="2"/>
  <c r="N32" i="2"/>
  <c r="M63" i="2"/>
  <c r="N18" i="2"/>
  <c r="M34" i="2"/>
  <c r="M38" i="2"/>
  <c r="M46" i="2"/>
  <c r="M50" i="2"/>
  <c r="M65" i="2"/>
  <c r="M41" i="2"/>
  <c r="N65" i="2"/>
  <c r="N63" i="2"/>
  <c r="N62" i="2"/>
  <c r="N59" i="2"/>
  <c r="N58" i="2"/>
  <c r="N51" i="2"/>
  <c r="J51" i="2"/>
  <c r="L51" i="2" s="1"/>
  <c r="M51" i="2"/>
  <c r="N47" i="2"/>
  <c r="N45" i="2"/>
  <c r="N41" i="2"/>
  <c r="M40" i="2"/>
  <c r="N39" i="2"/>
  <c r="N37" i="2"/>
  <c r="N35" i="2"/>
  <c r="N31" i="2"/>
  <c r="M30" i="2"/>
  <c r="N30" i="2"/>
  <c r="N34" i="2"/>
  <c r="N38" i="2"/>
  <c r="N42" i="2"/>
  <c r="N46" i="2"/>
  <c r="N50" i="2"/>
  <c r="N67" i="2"/>
  <c r="J68" i="2"/>
  <c r="L68" i="2" s="1"/>
  <c r="M68" i="2" s="1"/>
  <c r="N73" i="2"/>
  <c r="J73" i="2"/>
  <c r="L73" i="2" s="1"/>
  <c r="M73" i="2" s="1"/>
  <c r="N69" i="2"/>
  <c r="N76" i="2"/>
  <c r="J76" i="2"/>
  <c r="N71" i="2"/>
  <c r="J71" i="2"/>
  <c r="M69" i="2"/>
  <c r="N74" i="2"/>
  <c r="J74" i="2"/>
  <c r="N77" i="2"/>
  <c r="J77" i="2"/>
  <c r="N72" i="2"/>
  <c r="J72" i="2"/>
  <c r="N75" i="2"/>
  <c r="J75" i="2"/>
  <c r="N28" i="2"/>
  <c r="N23" i="2"/>
  <c r="N24" i="2"/>
  <c r="N15" i="2"/>
  <c r="N17" i="2"/>
  <c r="N13" i="2"/>
  <c r="N16" i="2"/>
  <c r="N14" i="2"/>
  <c r="N9" i="2"/>
  <c r="L6" i="2"/>
  <c r="L12" i="2"/>
  <c r="L7" i="2"/>
  <c r="N22" i="2"/>
  <c r="L5" i="2"/>
  <c r="N10" i="2"/>
  <c r="L8" i="2"/>
  <c r="L11" i="2"/>
  <c r="L3" i="2"/>
  <c r="N2" i="2"/>
  <c r="L4" i="2"/>
  <c r="N25" i="2" l="1"/>
  <c r="N60" i="2"/>
  <c r="N64" i="2"/>
  <c r="N52" i="2"/>
  <c r="N56" i="2"/>
  <c r="N55" i="2"/>
  <c r="N48" i="2"/>
  <c r="N44" i="2"/>
  <c r="N36" i="2"/>
  <c r="L72" i="2"/>
  <c r="M72" i="2" s="1"/>
  <c r="L76" i="2"/>
  <c r="M76" i="2" s="1"/>
  <c r="L49" i="2"/>
  <c r="M49" i="2" s="1"/>
  <c r="L54" i="2"/>
  <c r="M54" i="2" s="1"/>
  <c r="L75" i="2"/>
  <c r="M75" i="2" s="1"/>
  <c r="L74" i="2"/>
  <c r="M74" i="2" s="1"/>
  <c r="L57" i="2"/>
  <c r="M57" i="2" s="1"/>
  <c r="L53" i="2"/>
  <c r="M53" i="2" s="1"/>
  <c r="L77" i="2"/>
  <c r="M77" i="2" s="1"/>
  <c r="L71" i="2"/>
  <c r="M71" i="2" s="1"/>
  <c r="L33" i="2"/>
  <c r="M33" i="2" s="1"/>
</calcChain>
</file>

<file path=xl/sharedStrings.xml><?xml version="1.0" encoding="utf-8"?>
<sst xmlns="http://schemas.openxmlformats.org/spreadsheetml/2006/main" count="287" uniqueCount="179">
  <si>
    <t>Cuenta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</si>
  <si>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</si>
  <si>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</si>
  <si>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</si>
  <si>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</si>
  <si>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</si>
  <si>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</si>
  <si>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</si>
  <si>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</si>
  <si>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</si>
  <si>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</si>
  <si>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Remuneraciones Unificadas</t>
  </si>
  <si>
    <t>CC-BY-4.0</t>
  </si>
  <si>
    <t>Nombre de la Entidad</t>
  </si>
  <si>
    <t>Presupuesto Institucional</t>
  </si>
  <si>
    <t>Nombre del campo</t>
  </si>
  <si>
    <t>Monto inicialmente asignado al elemento presupuestario</t>
  </si>
  <si>
    <t>Monto modificado o ajustado posteriormente al elemento presupuestario</t>
  </si>
  <si>
    <t>Monto certificado o aprobado para el elemento presupuestario</t>
  </si>
  <si>
    <t>Monto comprometido o reservado para el elemento presupuestario</t>
  </si>
  <si>
    <t>Saldo restante por comprometer o reservar para el elemento presupuestario</t>
  </si>
  <si>
    <t>Institucion</t>
  </si>
  <si>
    <t>Descripcion</t>
  </si>
  <si>
    <t>Descripcion de campo</t>
  </si>
  <si>
    <t>Descripcion del elemento presupuestario</t>
  </si>
  <si>
    <t>Monto devengado o registrado como gasto efectuado en relacion al elemento presupuestario</t>
  </si>
  <si>
    <t>Monto pagado o desembolsado hasta la fecha en relacion al elemento presupuestario</t>
  </si>
  <si>
    <t>Saldo restante por devengar o registrar como gasto en relacion al elemento presupuestario</t>
  </si>
  <si>
    <t>Saldo restante por pagar o desembolsar en relacion al elemento presupuestario</t>
  </si>
  <si>
    <t>Porcentaje de ejecucion</t>
  </si>
  <si>
    <t>Porcentaje de ejecucion o avance del gasto en relacion al monto total asignado al elemento presupuestario</t>
  </si>
  <si>
    <t>Categoria</t>
  </si>
  <si>
    <t>Categoria a la que pertenece el elemento presupuestario</t>
  </si>
  <si>
    <t>Monto codificado o asignado especificamente al elemento presupuestario</t>
  </si>
  <si>
    <t>Codigo identificador asignado a la categoria; descripcion o partida presupuestaria</t>
  </si>
  <si>
    <t>Fecha actualizacion de la informacion</t>
  </si>
  <si>
    <t>Periodicidad de actualizacion de la informacion</t>
  </si>
  <si>
    <t>Unidad poseedora de la informacion</t>
  </si>
  <si>
    <t>Persona responsable de la unidad poseedora de la informacion</t>
  </si>
  <si>
    <t>Correo electronico de la persona responsable de la unidad poseedora de la informacion</t>
  </si>
  <si>
    <t>Numero telefonico de la persona responsable de la unidad poseedora de la informacion</t>
  </si>
  <si>
    <t>Ingresos</t>
  </si>
  <si>
    <t>1.3.01.08.01</t>
  </si>
  <si>
    <t>Prestación De Servicios</t>
  </si>
  <si>
    <t>1.3.04.06.03</t>
  </si>
  <si>
    <t>Apertura, Pavimentación,Ensanche Y Construcción De Vias De Toda Clase</t>
  </si>
  <si>
    <t>1.4.02.99.10</t>
  </si>
  <si>
    <t>Otras Ventas De Productos Y Materiales "Especies Valoradas"</t>
  </si>
  <si>
    <t>1.7.01.16.01</t>
  </si>
  <si>
    <t>Intereses Por Convenio De Pago</t>
  </si>
  <si>
    <t>1.7.02.01.01</t>
  </si>
  <si>
    <t>Terrenos</t>
  </si>
  <si>
    <t>1.7.02.02.01</t>
  </si>
  <si>
    <t>Edificios Locales y Residencias</t>
  </si>
  <si>
    <t>1.9.04.99.01</t>
  </si>
  <si>
    <t>Otros No Especificados</t>
  </si>
  <si>
    <t>2.4.02.01.03</t>
  </si>
  <si>
    <t>Compra de Terreno</t>
  </si>
  <si>
    <t>2.4.02.02</t>
  </si>
  <si>
    <t>Edificios, Locales Y Residencias</t>
  </si>
  <si>
    <t>3.6.02.04.13</t>
  </si>
  <si>
    <t>Proyecto Jardines de Punzara</t>
  </si>
  <si>
    <t>3.8.01.01.01</t>
  </si>
  <si>
    <t>Cuentas por Cobrar</t>
  </si>
  <si>
    <t>Gastos</t>
  </si>
  <si>
    <t>7.1.01.06</t>
  </si>
  <si>
    <t>7.1.02.03</t>
  </si>
  <si>
    <t>7.1.02.04</t>
  </si>
  <si>
    <t>7.1.05.10.01</t>
  </si>
  <si>
    <t>7.1.05.13.01</t>
  </si>
  <si>
    <t>7.1.06.01</t>
  </si>
  <si>
    <t>7.1.06.02</t>
  </si>
  <si>
    <t>7.1.07.07</t>
  </si>
  <si>
    <t>7.1.07.11</t>
  </si>
  <si>
    <t>7.3.02.07</t>
  </si>
  <si>
    <t>7.3.02.21</t>
  </si>
  <si>
    <t>7.3.02.55</t>
  </si>
  <si>
    <t>7.3.04.04</t>
  </si>
  <si>
    <t>7.3.04.05</t>
  </si>
  <si>
    <t>7.3.06.04</t>
  </si>
  <si>
    <t>7.3.08.02</t>
  </si>
  <si>
    <t>Salarios Basicos</t>
  </si>
  <si>
    <t>Decimotercer Sueldo</t>
  </si>
  <si>
    <t>Decimocuarto Sueldo</t>
  </si>
  <si>
    <t>Servicios Personales Por Contrato</t>
  </si>
  <si>
    <t>Encargos</t>
  </si>
  <si>
    <t>Aporte Patronal</t>
  </si>
  <si>
    <t>Fondos De Reserva</t>
  </si>
  <si>
    <t>Compensación Por Vacaciones No Gozadas Por Cesación De Funciones</t>
  </si>
  <si>
    <t>Indemnizaciones Laborales</t>
  </si>
  <si>
    <t>Difusión, Información Y Publicidad</t>
  </si>
  <si>
    <t>Servicios Personales Eventuales Sin Relación De Dependencia</t>
  </si>
  <si>
    <t>Combustible</t>
  </si>
  <si>
    <t>Maquinarias Y Equipos</t>
  </si>
  <si>
    <t>Vehículos (Mantenimiento Y Reparación)</t>
  </si>
  <si>
    <t>Fiscalización E Inspecciones Técnicas</t>
  </si>
  <si>
    <t>Vestuario, Lenceria, Prendas De Protección, Carpas Y Otros</t>
  </si>
  <si>
    <t>7.3.08.03</t>
  </si>
  <si>
    <t>7.3.08.11</t>
  </si>
  <si>
    <t>7.3.08.13</t>
  </si>
  <si>
    <t>7.3.14.06.01</t>
  </si>
  <si>
    <t>7.3.14.07.01</t>
  </si>
  <si>
    <t>7.5.01.01.01</t>
  </si>
  <si>
    <t>7.5.01.03.01</t>
  </si>
  <si>
    <t>7.5.01.05.01</t>
  </si>
  <si>
    <t>7.7.01.02</t>
  </si>
  <si>
    <t>7.7.02.06</t>
  </si>
  <si>
    <t>7.7.02.18</t>
  </si>
  <si>
    <t>9.6.02.04</t>
  </si>
  <si>
    <t xml:space="preserve">Insumos, Bienes, Materiales Y Suministros Para La Construcción, </t>
  </si>
  <si>
    <t>Repuestos Y Accesorios</t>
  </si>
  <si>
    <t>Herramientas</t>
  </si>
  <si>
    <t>Equipos, Sistemas Y Paquetes Informáticos</t>
  </si>
  <si>
    <t>De Agua Potable</t>
  </si>
  <si>
    <t>Alcantarillado Sanitario y Pluvial</t>
  </si>
  <si>
    <t>Apertura De Vias</t>
  </si>
  <si>
    <t xml:space="preserve">Tasas Generales, Impuestos, Contribuciones, Permisos, Licencias Y </t>
  </si>
  <si>
    <t xml:space="preserve">Costas Judiciales, Trámites Notariales, Legalización De Documentos Y Arreglos </t>
  </si>
  <si>
    <t>Intereses por mora Patronal al IESS</t>
  </si>
  <si>
    <t>Al Sector Privado No Financiero</t>
  </si>
  <si>
    <t>7.3.06.02</t>
  </si>
  <si>
    <t>7.5.05.01.01</t>
  </si>
  <si>
    <t>Edición, Impresión, Reproducción, Publicaciones</t>
  </si>
  <si>
    <t>Servicio De Auditoría</t>
  </si>
  <si>
    <t>Obras De Infraestructura (Mantenimiento Y Reparación</t>
  </si>
  <si>
    <t>Al Sector Privado no Financiero</t>
  </si>
  <si>
    <t>2.4.27.7.01.02</t>
  </si>
  <si>
    <t>2.1.1.7.1.01.05.01</t>
  </si>
  <si>
    <t>2.4.1.7.3.02.04</t>
  </si>
  <si>
    <t>2.4.4.5.1.01.05</t>
  </si>
  <si>
    <t>5.1.02.03</t>
  </si>
  <si>
    <t>5.1.02.04</t>
  </si>
  <si>
    <t>5.1.06.01</t>
  </si>
  <si>
    <t>5.1.06.02</t>
  </si>
  <si>
    <t>5.1.07.07</t>
  </si>
  <si>
    <t>5.3.01.05</t>
  </si>
  <si>
    <t>5.3.01.06</t>
  </si>
  <si>
    <t>5.3.02.04</t>
  </si>
  <si>
    <t>5.3.06.02</t>
  </si>
  <si>
    <t>5.3.08.04</t>
  </si>
  <si>
    <t>5.3.08.05</t>
  </si>
  <si>
    <t>5.3.08.11</t>
  </si>
  <si>
    <t>5.3.08.13</t>
  </si>
  <si>
    <t>5.3.14.06</t>
  </si>
  <si>
    <t>5.7.01.02</t>
  </si>
  <si>
    <t>5.7.02.01</t>
  </si>
  <si>
    <t>5.7.02.03</t>
  </si>
  <si>
    <t>Fondo de Reserva</t>
  </si>
  <si>
    <t>Compensación por Vacaciones no Gozadas por Cesación de Funciones</t>
  </si>
  <si>
    <t>Telecomunicaciones</t>
  </si>
  <si>
    <t>Servicio de Correo</t>
  </si>
  <si>
    <t xml:space="preserve">Edición, Impresión, Reproducción, Publicaciones, Suscripciones, </t>
  </si>
  <si>
    <t>Servicio de Auditoría</t>
  </si>
  <si>
    <t>Materiales de Oficina</t>
  </si>
  <si>
    <t>Materiales De Aseo</t>
  </si>
  <si>
    <t xml:space="preserve">Insumos, Materiales y Suministros para la Construcción, Electricidad, Plomería, </t>
  </si>
  <si>
    <t>Herramientas (No Depreciables)</t>
  </si>
  <si>
    <t xml:space="preserve">Tasas Generales, Impuestos, Contribuciones, Permisos, Licencias y </t>
  </si>
  <si>
    <t>Seguros</t>
  </si>
  <si>
    <t>Comisiones Bancarias</t>
  </si>
  <si>
    <t>5.7.02.06</t>
  </si>
  <si>
    <t>5.7.02.15</t>
  </si>
  <si>
    <t>5.8.01.08.01</t>
  </si>
  <si>
    <t>9.7.01.01</t>
  </si>
  <si>
    <t xml:space="preserve">Costas Judiciales, Trámites Notariales, Legalización de Documentos y Arreglos </t>
  </si>
  <si>
    <t>Indemnizaciones Por Sentencias Judiciales</t>
  </si>
  <si>
    <t>A Cuentas O Fondos Especiales</t>
  </si>
  <si>
    <t>De Cuentas Por Pagar</t>
  </si>
  <si>
    <t>2.4.5.7.5.05.01.01</t>
  </si>
  <si>
    <t>De cuentas por pagar</t>
  </si>
  <si>
    <t>2.4.6.7.7.01.02</t>
  </si>
  <si>
    <t>7.7.01.99</t>
  </si>
  <si>
    <t>Otros Impuestos, Tasas Y Contribuciones</t>
  </si>
  <si>
    <t>2.4.7.7.3.06.02</t>
  </si>
  <si>
    <t>JEFATURA FINANCIERA ADMINISTRATIVA</t>
  </si>
  <si>
    <t>MGS. ANDREA IVANNOVA VELASTEGUI ESPINOSA</t>
  </si>
  <si>
    <t>avelastegui@loja.gob.ec</t>
  </si>
  <si>
    <t>MENSUAL</t>
  </si>
  <si>
    <t>Lubricantes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</si>
</sst>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name val="Calibri"/>
      <family val="2"/>
    </font>
    <font>
      <sz val="12"/>
      <color rgb="FFC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4" fillId="2" borderId="2" xfId="0" applyFont="1" applyFill="1" applyBorder="1" applyAlignment="1">
      <alignment horizontal="justify" vertical="center"/>
    </xf>
    <xf numFmtId="0" fontId="5" fillId="0" borderId="2" xfId="0" applyFont="1" applyBorder="1" applyAlignment="1">
      <alignment horizontal="justify" vertical="center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/>
    </xf>
    <xf numFmtId="14" fontId="2" fillId="0" borderId="2" xfId="1" applyNumberFormat="1" applyFont="1" applyBorder="1" applyAlignment="1">
      <alignment horizontal="center" vertical="center" wrapText="1"/>
    </xf>
    <xf numFmtId="0" fontId="8" fillId="0" borderId="2" xfId="2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right" vertical="center" wrapText="1"/>
    </xf>
    <xf numFmtId="4" fontId="2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4" fontId="2" fillId="0" borderId="2" xfId="0" applyNumberFormat="1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4" fontId="6" fillId="0" borderId="2" xfId="0" applyNumberFormat="1" applyFont="1" applyBorder="1" applyAlignment="1">
      <alignment horizontal="right" vertical="center" wrapText="1"/>
    </xf>
    <xf numFmtId="4" fontId="7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</cellXfs>
  <cellStyles count="3">
    <cellStyle name="Hipervínculo" xfId="2" builtinId="8"/>
    <cellStyle name="Normal" xfId="0" builtinId="0"/>
    <cellStyle name="Normal 2" xfId="1" xr:uid="{9296E878-C396-4F15-99B7-734B9C70C4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71"/>
  <sheetViews>
    <sheetView zoomScaleNormal="100" workbookViewId="0">
      <selection activeCell="C2" sqref="C2"/>
    </sheetView>
  </sheetViews>
  <sheetFormatPr baseColWidth="10" defaultColWidth="14.42578125" defaultRowHeight="15" customHeight="1" x14ac:dyDescent="0.25"/>
  <cols>
    <col min="1" max="1" width="19.85546875" customWidth="1"/>
    <col min="2" max="2" width="23.42578125" bestFit="1" customWidth="1"/>
    <col min="3" max="3" width="34.42578125" customWidth="1"/>
    <col min="4" max="4" width="13.85546875" customWidth="1"/>
    <col min="5" max="5" width="12.140625" bestFit="1" customWidth="1"/>
    <col min="6" max="6" width="13.5703125" customWidth="1"/>
    <col min="7" max="7" width="18.85546875" bestFit="1" customWidth="1"/>
    <col min="8" max="8" width="15.7109375" bestFit="1" customWidth="1"/>
    <col min="9" max="9" width="12" bestFit="1" customWidth="1"/>
    <col min="10" max="10" width="11.85546875" bestFit="1" customWidth="1"/>
    <col min="11" max="11" width="24.7109375" bestFit="1" customWidth="1"/>
    <col min="12" max="12" width="22" customWidth="1"/>
    <col min="13" max="13" width="18" customWidth="1"/>
    <col min="14" max="14" width="30.28515625" customWidth="1"/>
    <col min="15" max="26" width="10" customWidth="1"/>
  </cols>
  <sheetData>
    <row r="1" spans="1:26" ht="37.5" customHeight="1" x14ac:dyDescent="0.25">
      <c r="A1" s="2" t="s">
        <v>0</v>
      </c>
      <c r="B1" s="2" t="s">
        <v>31</v>
      </c>
      <c r="C1" s="2" t="s">
        <v>22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6</v>
      </c>
      <c r="J1" s="3" t="s">
        <v>7</v>
      </c>
      <c r="K1" s="2" t="s">
        <v>8</v>
      </c>
      <c r="L1" s="2" t="s">
        <v>9</v>
      </c>
      <c r="M1" s="2" t="s">
        <v>10</v>
      </c>
      <c r="N1" s="2" t="s">
        <v>29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9" customHeight="1" x14ac:dyDescent="0.25">
      <c r="A2" s="18" t="s">
        <v>42</v>
      </c>
      <c r="B2" s="19" t="s">
        <v>41</v>
      </c>
      <c r="C2" s="25" t="s">
        <v>43</v>
      </c>
      <c r="D2" s="19">
        <v>43200</v>
      </c>
      <c r="E2" s="19">
        <v>0</v>
      </c>
      <c r="F2" s="19">
        <f>SUM(D2:E2)</f>
        <v>43200</v>
      </c>
      <c r="G2" s="19">
        <v>0</v>
      </c>
      <c r="H2" s="19">
        <v>0</v>
      </c>
      <c r="I2" s="19">
        <v>454</v>
      </c>
      <c r="J2" s="19">
        <v>0</v>
      </c>
      <c r="K2" s="19">
        <v>0</v>
      </c>
      <c r="L2" s="19">
        <f>SUM(F2-I2)</f>
        <v>42746</v>
      </c>
      <c r="M2" s="19">
        <v>0</v>
      </c>
      <c r="N2" s="19">
        <f>I2*100/F2</f>
        <v>1.0509259259259258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60" customHeight="1" x14ac:dyDescent="0.25">
      <c r="A3" s="18" t="s">
        <v>44</v>
      </c>
      <c r="B3" s="19" t="s">
        <v>41</v>
      </c>
      <c r="C3" s="25" t="s">
        <v>45</v>
      </c>
      <c r="D3" s="19">
        <v>20378.43</v>
      </c>
      <c r="E3" s="19">
        <v>0</v>
      </c>
      <c r="F3" s="19">
        <f>SUM(D3:E3)</f>
        <v>20378.43</v>
      </c>
      <c r="G3" s="19">
        <v>0</v>
      </c>
      <c r="H3" s="19">
        <v>0</v>
      </c>
      <c r="I3" s="19">
        <v>0</v>
      </c>
      <c r="J3" s="19">
        <v>0</v>
      </c>
      <c r="K3" s="19">
        <v>0</v>
      </c>
      <c r="L3" s="19">
        <f>SUM(F3-I3)</f>
        <v>20378.43</v>
      </c>
      <c r="M3" s="19">
        <v>0</v>
      </c>
      <c r="N3" s="19">
        <f>I3*100/F3</f>
        <v>0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1.5" x14ac:dyDescent="0.25">
      <c r="A4" s="20" t="s">
        <v>46</v>
      </c>
      <c r="B4" s="19" t="s">
        <v>41</v>
      </c>
      <c r="C4" s="25" t="s">
        <v>47</v>
      </c>
      <c r="D4" s="21">
        <v>2000</v>
      </c>
      <c r="E4" s="21">
        <v>0</v>
      </c>
      <c r="F4" s="19">
        <f>SUM(D4:E4)</f>
        <v>2000</v>
      </c>
      <c r="G4" s="19">
        <v>0</v>
      </c>
      <c r="H4" s="19">
        <v>0</v>
      </c>
      <c r="I4" s="19">
        <v>66</v>
      </c>
      <c r="J4" s="19">
        <v>0</v>
      </c>
      <c r="K4" s="19">
        <v>0</v>
      </c>
      <c r="L4" s="19">
        <f>SUM(F4-I4)</f>
        <v>1934</v>
      </c>
      <c r="M4" s="19">
        <v>0</v>
      </c>
      <c r="N4" s="19">
        <f>I4*100/F4</f>
        <v>3.3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20" t="s">
        <v>48</v>
      </c>
      <c r="B5" s="19" t="s">
        <v>41</v>
      </c>
      <c r="C5" s="26" t="s">
        <v>49</v>
      </c>
      <c r="D5" s="21">
        <v>1000</v>
      </c>
      <c r="E5" s="21">
        <v>0</v>
      </c>
      <c r="F5" s="19">
        <f t="shared" ref="F5:F23" si="0">SUM(D5:E5)</f>
        <v>1000</v>
      </c>
      <c r="G5" s="19">
        <v>0</v>
      </c>
      <c r="H5" s="19">
        <v>0</v>
      </c>
      <c r="I5" s="19">
        <v>0</v>
      </c>
      <c r="J5" s="19">
        <v>0</v>
      </c>
      <c r="K5" s="19">
        <v>0</v>
      </c>
      <c r="L5" s="19">
        <f t="shared" ref="L5:L12" si="1">SUM(F5-I5)</f>
        <v>1000</v>
      </c>
      <c r="M5" s="19">
        <v>0</v>
      </c>
      <c r="N5" s="19">
        <f t="shared" ref="N5:N23" si="2">I5*100/F5</f>
        <v>0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x14ac:dyDescent="0.25">
      <c r="A6" s="20" t="s">
        <v>50</v>
      </c>
      <c r="B6" s="19" t="s">
        <v>41</v>
      </c>
      <c r="C6" s="25" t="s">
        <v>51</v>
      </c>
      <c r="D6" s="21">
        <v>3000</v>
      </c>
      <c r="E6" s="21">
        <v>0</v>
      </c>
      <c r="F6" s="19">
        <f t="shared" si="0"/>
        <v>3000</v>
      </c>
      <c r="G6" s="19">
        <v>0</v>
      </c>
      <c r="H6" s="19">
        <v>0</v>
      </c>
      <c r="I6" s="19">
        <v>2400</v>
      </c>
      <c r="J6" s="19">
        <v>0</v>
      </c>
      <c r="K6" s="19">
        <v>0</v>
      </c>
      <c r="L6" s="19">
        <f t="shared" si="1"/>
        <v>600</v>
      </c>
      <c r="M6" s="19">
        <v>0</v>
      </c>
      <c r="N6" s="19">
        <f t="shared" si="2"/>
        <v>80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x14ac:dyDescent="0.25">
      <c r="A7" s="20" t="s">
        <v>52</v>
      </c>
      <c r="B7" s="19" t="s">
        <v>41</v>
      </c>
      <c r="C7" s="25" t="s">
        <v>53</v>
      </c>
      <c r="D7" s="21">
        <v>6000</v>
      </c>
      <c r="E7" s="21">
        <v>0</v>
      </c>
      <c r="F7" s="19">
        <f t="shared" si="0"/>
        <v>6000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19">
        <f t="shared" si="1"/>
        <v>6000</v>
      </c>
      <c r="M7" s="19">
        <v>0</v>
      </c>
      <c r="N7" s="19">
        <f t="shared" si="2"/>
        <v>0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20" t="s">
        <v>54</v>
      </c>
      <c r="B8" s="19" t="s">
        <v>41</v>
      </c>
      <c r="C8" s="25" t="s">
        <v>55</v>
      </c>
      <c r="D8" s="21">
        <v>1500</v>
      </c>
      <c r="E8" s="21">
        <v>0</v>
      </c>
      <c r="F8" s="19">
        <f t="shared" si="0"/>
        <v>1500</v>
      </c>
      <c r="G8" s="19">
        <v>0</v>
      </c>
      <c r="H8" s="19">
        <v>0</v>
      </c>
      <c r="I8" s="19">
        <v>37.869999999999997</v>
      </c>
      <c r="J8" s="19">
        <v>0</v>
      </c>
      <c r="K8" s="19">
        <v>0</v>
      </c>
      <c r="L8" s="19">
        <f t="shared" si="1"/>
        <v>1462.13</v>
      </c>
      <c r="M8" s="19">
        <v>0</v>
      </c>
      <c r="N8" s="19">
        <f t="shared" si="2"/>
        <v>2.5246666666666662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20" t="s">
        <v>56</v>
      </c>
      <c r="B9" s="19" t="s">
        <v>41</v>
      </c>
      <c r="C9" s="25" t="s">
        <v>57</v>
      </c>
      <c r="D9" s="21">
        <v>376780.5</v>
      </c>
      <c r="E9" s="21">
        <v>0</v>
      </c>
      <c r="F9" s="19">
        <f t="shared" si="0"/>
        <v>376780.5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f t="shared" si="1"/>
        <v>376780.5</v>
      </c>
      <c r="M9" s="19">
        <v>0</v>
      </c>
      <c r="N9" s="19">
        <f t="shared" si="2"/>
        <v>0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20" t="s">
        <v>58</v>
      </c>
      <c r="B10" s="19" t="s">
        <v>41</v>
      </c>
      <c r="C10" s="25" t="s">
        <v>59</v>
      </c>
      <c r="D10" s="21">
        <v>387837.16</v>
      </c>
      <c r="E10" s="21">
        <v>0</v>
      </c>
      <c r="F10" s="19">
        <f t="shared" si="0"/>
        <v>387837.16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f t="shared" si="1"/>
        <v>387837.16</v>
      </c>
      <c r="M10" s="19">
        <v>0</v>
      </c>
      <c r="N10" s="19">
        <f t="shared" si="2"/>
        <v>0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20" t="s">
        <v>60</v>
      </c>
      <c r="B11" s="19" t="s">
        <v>41</v>
      </c>
      <c r="C11" s="25" t="s">
        <v>61</v>
      </c>
      <c r="D11" s="21">
        <v>1259923.6100000001</v>
      </c>
      <c r="E11" s="21">
        <v>0</v>
      </c>
      <c r="F11" s="19">
        <f t="shared" si="0"/>
        <v>1259923.6100000001</v>
      </c>
      <c r="G11" s="19">
        <v>0</v>
      </c>
      <c r="H11" s="19">
        <v>0</v>
      </c>
      <c r="I11" s="19">
        <v>22860</v>
      </c>
      <c r="J11" s="19">
        <v>0</v>
      </c>
      <c r="K11" s="19">
        <v>0</v>
      </c>
      <c r="L11" s="19">
        <f t="shared" si="1"/>
        <v>1237063.6100000001</v>
      </c>
      <c r="M11" s="19">
        <v>0</v>
      </c>
      <c r="N11" s="19">
        <f t="shared" si="2"/>
        <v>1.8143957156259654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20" t="s">
        <v>62</v>
      </c>
      <c r="B12" s="19" t="s">
        <v>41</v>
      </c>
      <c r="C12" s="26" t="s">
        <v>63</v>
      </c>
      <c r="D12" s="21">
        <v>38293.17</v>
      </c>
      <c r="E12" s="21">
        <v>0</v>
      </c>
      <c r="F12" s="19">
        <f t="shared" si="0"/>
        <v>38293.17</v>
      </c>
      <c r="G12" s="19">
        <v>0</v>
      </c>
      <c r="H12" s="19">
        <v>0</v>
      </c>
      <c r="I12" s="19">
        <v>81</v>
      </c>
      <c r="J12" s="19">
        <v>0</v>
      </c>
      <c r="K12" s="19">
        <v>0</v>
      </c>
      <c r="L12" s="19">
        <f t="shared" si="1"/>
        <v>38212.17</v>
      </c>
      <c r="M12" s="19">
        <v>0</v>
      </c>
      <c r="N12" s="19">
        <f t="shared" si="2"/>
        <v>0.21152597186391203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22" t="s">
        <v>127</v>
      </c>
      <c r="B13" s="19" t="s">
        <v>64</v>
      </c>
      <c r="C13" s="26" t="s">
        <v>11</v>
      </c>
      <c r="D13" s="21">
        <v>61584</v>
      </c>
      <c r="E13" s="21">
        <v>-1800</v>
      </c>
      <c r="F13" s="19">
        <v>59784</v>
      </c>
      <c r="G13" s="19">
        <v>30453.35</v>
      </c>
      <c r="H13" s="19">
        <f t="shared" ref="H13:H76" si="3">G13</f>
        <v>30453.35</v>
      </c>
      <c r="I13" s="19">
        <v>30368.35</v>
      </c>
      <c r="J13" s="19">
        <f>I13</f>
        <v>30368.35</v>
      </c>
      <c r="K13" s="19">
        <f>F13-H13</f>
        <v>29330.65</v>
      </c>
      <c r="L13" s="19">
        <f>F13-J13</f>
        <v>29415.65</v>
      </c>
      <c r="M13" s="21">
        <f>L13</f>
        <v>29415.65</v>
      </c>
      <c r="N13" s="19">
        <f t="shared" si="2"/>
        <v>50.796785093001475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20" t="s">
        <v>65</v>
      </c>
      <c r="B14" s="19" t="s">
        <v>64</v>
      </c>
      <c r="C14" s="26" t="s">
        <v>81</v>
      </c>
      <c r="D14" s="21">
        <v>7152</v>
      </c>
      <c r="E14" s="21">
        <v>0</v>
      </c>
      <c r="F14" s="19">
        <f t="shared" ref="F14:F20" si="4">SUM(D14:E14)</f>
        <v>7152</v>
      </c>
      <c r="G14" s="19">
        <v>4172</v>
      </c>
      <c r="H14" s="19">
        <f t="shared" si="3"/>
        <v>4172</v>
      </c>
      <c r="I14" s="19">
        <f>H14</f>
        <v>4172</v>
      </c>
      <c r="J14" s="19">
        <f>I14</f>
        <v>4172</v>
      </c>
      <c r="K14" s="19">
        <f t="shared" ref="K14:K77" si="5">F14-H14</f>
        <v>2980</v>
      </c>
      <c r="L14" s="19">
        <f t="shared" ref="L14:L77" si="6">F14-J14</f>
        <v>2980</v>
      </c>
      <c r="M14" s="21">
        <f t="shared" ref="M14:M29" si="7">L14</f>
        <v>2980</v>
      </c>
      <c r="N14" s="19">
        <f t="shared" si="2"/>
        <v>58.333333333333336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20" t="s">
        <v>66</v>
      </c>
      <c r="B15" s="19" t="s">
        <v>64</v>
      </c>
      <c r="C15" s="26" t="s">
        <v>82</v>
      </c>
      <c r="D15" s="21">
        <v>13910.83</v>
      </c>
      <c r="E15" s="21">
        <v>0</v>
      </c>
      <c r="F15" s="19">
        <f t="shared" si="4"/>
        <v>13910.83</v>
      </c>
      <c r="G15" s="19">
        <v>1126.25</v>
      </c>
      <c r="H15" s="19">
        <f t="shared" si="3"/>
        <v>1126.25</v>
      </c>
      <c r="I15" s="19">
        <f>H15</f>
        <v>1126.25</v>
      </c>
      <c r="J15" s="19">
        <f>I15</f>
        <v>1126.25</v>
      </c>
      <c r="K15" s="19">
        <f t="shared" si="5"/>
        <v>12784.58</v>
      </c>
      <c r="L15" s="19">
        <f t="shared" si="6"/>
        <v>12784.58</v>
      </c>
      <c r="M15" s="21">
        <f t="shared" si="7"/>
        <v>12784.58</v>
      </c>
      <c r="N15" s="19">
        <f t="shared" si="2"/>
        <v>8.0962099313987732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20" t="s">
        <v>67</v>
      </c>
      <c r="B16" s="19" t="s">
        <v>64</v>
      </c>
      <c r="C16" s="26" t="s">
        <v>83</v>
      </c>
      <c r="D16" s="21">
        <v>6095.83</v>
      </c>
      <c r="E16" s="21">
        <v>0</v>
      </c>
      <c r="F16" s="19">
        <f t="shared" si="4"/>
        <v>6095.83</v>
      </c>
      <c r="G16" s="19">
        <v>270.42</v>
      </c>
      <c r="H16" s="19">
        <f t="shared" si="3"/>
        <v>270.42</v>
      </c>
      <c r="I16" s="19">
        <f>H16</f>
        <v>270.42</v>
      </c>
      <c r="J16" s="19">
        <f>I16</f>
        <v>270.42</v>
      </c>
      <c r="K16" s="19">
        <f t="shared" si="5"/>
        <v>5825.41</v>
      </c>
      <c r="L16" s="19">
        <f t="shared" si="6"/>
        <v>5825.41</v>
      </c>
      <c r="M16" s="21">
        <f t="shared" si="7"/>
        <v>5825.41</v>
      </c>
      <c r="N16" s="19">
        <f t="shared" si="2"/>
        <v>4.4361473335050352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20" t="s">
        <v>68</v>
      </c>
      <c r="B17" s="19" t="s">
        <v>64</v>
      </c>
      <c r="C17" s="26" t="s">
        <v>84</v>
      </c>
      <c r="D17" s="21">
        <v>98194</v>
      </c>
      <c r="E17" s="21">
        <v>-4400</v>
      </c>
      <c r="F17" s="19">
        <f t="shared" si="4"/>
        <v>93794</v>
      </c>
      <c r="G17" s="19">
        <v>32797.74</v>
      </c>
      <c r="H17" s="19">
        <f t="shared" si="3"/>
        <v>32797.74</v>
      </c>
      <c r="I17" s="19">
        <v>32064.74</v>
      </c>
      <c r="J17" s="19">
        <f t="shared" ref="I17:J29" si="8">I17</f>
        <v>32064.74</v>
      </c>
      <c r="K17" s="19">
        <f t="shared" si="5"/>
        <v>60996.26</v>
      </c>
      <c r="L17" s="19">
        <f t="shared" si="6"/>
        <v>61729.259999999995</v>
      </c>
      <c r="M17" s="21">
        <f t="shared" si="7"/>
        <v>61729.259999999995</v>
      </c>
      <c r="N17" s="19">
        <f t="shared" si="2"/>
        <v>34.186344542294819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20" t="s">
        <v>69</v>
      </c>
      <c r="B18" s="19" t="s">
        <v>64</v>
      </c>
      <c r="C18" s="26" t="s">
        <v>85</v>
      </c>
      <c r="D18" s="21">
        <v>2000</v>
      </c>
      <c r="E18" s="21">
        <v>3800</v>
      </c>
      <c r="F18" s="19">
        <f t="shared" si="4"/>
        <v>5800</v>
      </c>
      <c r="G18" s="19">
        <v>2845.24</v>
      </c>
      <c r="H18" s="19">
        <f t="shared" si="3"/>
        <v>2845.24</v>
      </c>
      <c r="I18" s="19">
        <f t="shared" si="8"/>
        <v>2845.24</v>
      </c>
      <c r="J18" s="19">
        <f t="shared" si="8"/>
        <v>2845.24</v>
      </c>
      <c r="K18" s="19">
        <f t="shared" si="5"/>
        <v>2954.76</v>
      </c>
      <c r="L18" s="19">
        <f t="shared" si="6"/>
        <v>2954.76</v>
      </c>
      <c r="M18" s="21">
        <f t="shared" si="7"/>
        <v>2954.76</v>
      </c>
      <c r="N18" s="19">
        <f t="shared" si="2"/>
        <v>49.055862068965517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20" t="s">
        <v>70</v>
      </c>
      <c r="B19" s="19" t="s">
        <v>64</v>
      </c>
      <c r="C19" s="26" t="s">
        <v>86</v>
      </c>
      <c r="D19" s="21">
        <v>19447.349999999999</v>
      </c>
      <c r="E19" s="21">
        <v>0</v>
      </c>
      <c r="F19" s="19">
        <f t="shared" si="4"/>
        <v>19447.349999999999</v>
      </c>
      <c r="G19" s="19">
        <v>8926.0499999999993</v>
      </c>
      <c r="H19" s="19">
        <f t="shared" si="3"/>
        <v>8926.0499999999993</v>
      </c>
      <c r="I19" s="19">
        <v>8831.17</v>
      </c>
      <c r="J19" s="19">
        <f t="shared" si="8"/>
        <v>8831.17</v>
      </c>
      <c r="K19" s="19">
        <f t="shared" si="5"/>
        <v>10521.3</v>
      </c>
      <c r="L19" s="19">
        <f t="shared" si="6"/>
        <v>10616.179999999998</v>
      </c>
      <c r="M19" s="21">
        <f t="shared" si="7"/>
        <v>10616.179999999998</v>
      </c>
      <c r="N19" s="19">
        <f t="shared" si="2"/>
        <v>45.410660064224693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20" t="s">
        <v>71</v>
      </c>
      <c r="B20" s="19" t="s">
        <v>64</v>
      </c>
      <c r="C20" s="26" t="s">
        <v>87</v>
      </c>
      <c r="D20" s="21">
        <v>3124.75</v>
      </c>
      <c r="E20" s="21">
        <v>1400</v>
      </c>
      <c r="F20" s="19">
        <f t="shared" si="4"/>
        <v>4524.75</v>
      </c>
      <c r="G20" s="19">
        <v>3547.35</v>
      </c>
      <c r="H20" s="19">
        <f t="shared" si="3"/>
        <v>3547.35</v>
      </c>
      <c r="I20" s="19">
        <v>3479.21</v>
      </c>
      <c r="J20" s="19">
        <f t="shared" si="8"/>
        <v>3479.21</v>
      </c>
      <c r="K20" s="19">
        <f t="shared" si="5"/>
        <v>977.40000000000009</v>
      </c>
      <c r="L20" s="19">
        <f t="shared" si="6"/>
        <v>1045.54</v>
      </c>
      <c r="M20" s="21">
        <f t="shared" si="7"/>
        <v>1045.54</v>
      </c>
      <c r="N20" s="19">
        <f t="shared" si="2"/>
        <v>76.892867009227032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47.25" x14ac:dyDescent="0.25">
      <c r="A21" s="20" t="s">
        <v>72</v>
      </c>
      <c r="B21" s="19" t="s">
        <v>64</v>
      </c>
      <c r="C21" s="25" t="s">
        <v>88</v>
      </c>
      <c r="D21" s="21">
        <v>7500</v>
      </c>
      <c r="E21" s="21">
        <v>0</v>
      </c>
      <c r="F21" s="19">
        <f t="shared" si="0"/>
        <v>7500</v>
      </c>
      <c r="G21" s="19">
        <v>0</v>
      </c>
      <c r="H21" s="19">
        <f t="shared" si="3"/>
        <v>0</v>
      </c>
      <c r="I21" s="19">
        <f t="shared" si="8"/>
        <v>0</v>
      </c>
      <c r="J21" s="19">
        <f t="shared" si="8"/>
        <v>0</v>
      </c>
      <c r="K21" s="19">
        <f t="shared" si="5"/>
        <v>7500</v>
      </c>
      <c r="L21" s="19">
        <f t="shared" si="6"/>
        <v>7500</v>
      </c>
      <c r="M21" s="21">
        <f t="shared" si="7"/>
        <v>7500</v>
      </c>
      <c r="N21" s="19">
        <f t="shared" si="2"/>
        <v>0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x14ac:dyDescent="0.25">
      <c r="A22" s="20" t="s">
        <v>73</v>
      </c>
      <c r="B22" s="19" t="s">
        <v>64</v>
      </c>
      <c r="C22" s="26" t="s">
        <v>89</v>
      </c>
      <c r="D22" s="21">
        <v>3500</v>
      </c>
      <c r="E22" s="21">
        <v>4300</v>
      </c>
      <c r="F22" s="19">
        <f t="shared" si="0"/>
        <v>7800</v>
      </c>
      <c r="G22" s="19">
        <v>7736.24</v>
      </c>
      <c r="H22" s="19">
        <f t="shared" si="3"/>
        <v>7736.24</v>
      </c>
      <c r="I22" s="19">
        <f t="shared" si="8"/>
        <v>7736.24</v>
      </c>
      <c r="J22" s="19">
        <f t="shared" si="8"/>
        <v>7736.24</v>
      </c>
      <c r="K22" s="19">
        <f t="shared" si="5"/>
        <v>63.760000000000218</v>
      </c>
      <c r="L22" s="19">
        <f t="shared" si="6"/>
        <v>63.760000000000218</v>
      </c>
      <c r="M22" s="21">
        <f t="shared" si="7"/>
        <v>63.760000000000218</v>
      </c>
      <c r="N22" s="19">
        <f t="shared" si="2"/>
        <v>99.1825641025641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x14ac:dyDescent="0.25">
      <c r="A23" s="20" t="s">
        <v>74</v>
      </c>
      <c r="B23" s="19" t="s">
        <v>64</v>
      </c>
      <c r="C23" s="26" t="s">
        <v>90</v>
      </c>
      <c r="D23" s="21">
        <v>30</v>
      </c>
      <c r="E23" s="21">
        <v>0</v>
      </c>
      <c r="F23" s="19">
        <f t="shared" si="0"/>
        <v>30</v>
      </c>
      <c r="G23" s="19">
        <v>0</v>
      </c>
      <c r="H23" s="19">
        <f t="shared" si="3"/>
        <v>0</v>
      </c>
      <c r="I23" s="19">
        <f t="shared" si="8"/>
        <v>0</v>
      </c>
      <c r="J23" s="19">
        <f t="shared" si="8"/>
        <v>0</v>
      </c>
      <c r="K23" s="19">
        <f t="shared" si="5"/>
        <v>30</v>
      </c>
      <c r="L23" s="19">
        <f t="shared" si="6"/>
        <v>30</v>
      </c>
      <c r="M23" s="21">
        <f t="shared" si="7"/>
        <v>30</v>
      </c>
      <c r="N23" s="19">
        <f t="shared" si="2"/>
        <v>0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x14ac:dyDescent="0.25">
      <c r="A24" s="20" t="s">
        <v>75</v>
      </c>
      <c r="B24" s="19" t="s">
        <v>64</v>
      </c>
      <c r="C24" s="26" t="s">
        <v>91</v>
      </c>
      <c r="D24" s="21">
        <v>39149.160000000003</v>
      </c>
      <c r="E24" s="21">
        <v>-10000</v>
      </c>
      <c r="F24" s="19">
        <f t="shared" ref="F24:F29" si="9">SUM(D24:E24)</f>
        <v>29149.160000000003</v>
      </c>
      <c r="G24" s="19">
        <v>0</v>
      </c>
      <c r="H24" s="19">
        <f t="shared" si="3"/>
        <v>0</v>
      </c>
      <c r="I24" s="19">
        <f t="shared" si="8"/>
        <v>0</v>
      </c>
      <c r="J24" s="19">
        <f t="shared" si="8"/>
        <v>0</v>
      </c>
      <c r="K24" s="19">
        <f t="shared" si="5"/>
        <v>29149.160000000003</v>
      </c>
      <c r="L24" s="19">
        <f t="shared" si="6"/>
        <v>29149.160000000003</v>
      </c>
      <c r="M24" s="21">
        <f t="shared" si="7"/>
        <v>29149.160000000003</v>
      </c>
      <c r="N24" s="19">
        <f t="shared" ref="N24:N29" si="10">I24*100/F24</f>
        <v>0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x14ac:dyDescent="0.25">
      <c r="A25" s="20" t="s">
        <v>76</v>
      </c>
      <c r="B25" s="19" t="s">
        <v>64</v>
      </c>
      <c r="C25" s="26" t="s">
        <v>92</v>
      </c>
      <c r="D25" s="21">
        <v>2000</v>
      </c>
      <c r="E25" s="21">
        <v>0</v>
      </c>
      <c r="F25" s="19">
        <f t="shared" si="9"/>
        <v>2000</v>
      </c>
      <c r="G25" s="19">
        <v>245.24</v>
      </c>
      <c r="H25" s="19">
        <f t="shared" si="3"/>
        <v>245.24</v>
      </c>
      <c r="I25" s="19">
        <f t="shared" si="8"/>
        <v>245.24</v>
      </c>
      <c r="J25" s="19">
        <f t="shared" si="8"/>
        <v>245.24</v>
      </c>
      <c r="K25" s="19">
        <f t="shared" si="5"/>
        <v>1754.76</v>
      </c>
      <c r="L25" s="19">
        <f t="shared" si="6"/>
        <v>1754.76</v>
      </c>
      <c r="M25" s="21">
        <f t="shared" si="7"/>
        <v>1754.76</v>
      </c>
      <c r="N25" s="19">
        <f t="shared" si="10"/>
        <v>12.262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x14ac:dyDescent="0.25">
      <c r="A26" s="20" t="s">
        <v>77</v>
      </c>
      <c r="B26" s="19" t="s">
        <v>64</v>
      </c>
      <c r="C26" s="26" t="s">
        <v>93</v>
      </c>
      <c r="D26" s="21">
        <v>1000</v>
      </c>
      <c r="E26" s="21">
        <v>0</v>
      </c>
      <c r="F26" s="19">
        <f t="shared" si="9"/>
        <v>1000</v>
      </c>
      <c r="G26" s="19">
        <v>0</v>
      </c>
      <c r="H26" s="19">
        <f t="shared" si="3"/>
        <v>0</v>
      </c>
      <c r="I26" s="19">
        <f t="shared" si="8"/>
        <v>0</v>
      </c>
      <c r="J26" s="19">
        <f t="shared" si="8"/>
        <v>0</v>
      </c>
      <c r="K26" s="19">
        <f t="shared" si="5"/>
        <v>1000</v>
      </c>
      <c r="L26" s="19">
        <f t="shared" si="6"/>
        <v>1000</v>
      </c>
      <c r="M26" s="21">
        <f t="shared" si="7"/>
        <v>1000</v>
      </c>
      <c r="N26" s="19">
        <f t="shared" si="10"/>
        <v>0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1.5" x14ac:dyDescent="0.25">
      <c r="A27" s="20" t="s">
        <v>78</v>
      </c>
      <c r="B27" s="19" t="s">
        <v>64</v>
      </c>
      <c r="C27" s="25" t="s">
        <v>94</v>
      </c>
      <c r="D27" s="21">
        <v>0</v>
      </c>
      <c r="E27" s="21">
        <v>1000</v>
      </c>
      <c r="F27" s="19">
        <f t="shared" si="9"/>
        <v>1000</v>
      </c>
      <c r="G27" s="19">
        <v>0</v>
      </c>
      <c r="H27" s="19">
        <f t="shared" si="3"/>
        <v>0</v>
      </c>
      <c r="I27" s="19">
        <f t="shared" si="8"/>
        <v>0</v>
      </c>
      <c r="J27" s="19">
        <f t="shared" si="8"/>
        <v>0</v>
      </c>
      <c r="K27" s="19">
        <f t="shared" si="5"/>
        <v>1000</v>
      </c>
      <c r="L27" s="19">
        <f t="shared" si="6"/>
        <v>1000</v>
      </c>
      <c r="M27" s="21">
        <f t="shared" si="7"/>
        <v>1000</v>
      </c>
      <c r="N27" s="19">
        <f t="shared" si="10"/>
        <v>0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x14ac:dyDescent="0.25">
      <c r="A28" s="20" t="s">
        <v>79</v>
      </c>
      <c r="B28" s="19" t="s">
        <v>64</v>
      </c>
      <c r="C28" s="26" t="s">
        <v>95</v>
      </c>
      <c r="D28" s="21">
        <v>43936.56</v>
      </c>
      <c r="E28" s="21">
        <v>0</v>
      </c>
      <c r="F28" s="19">
        <f t="shared" si="9"/>
        <v>43936.56</v>
      </c>
      <c r="G28" s="19">
        <v>0</v>
      </c>
      <c r="H28" s="19">
        <f t="shared" si="3"/>
        <v>0</v>
      </c>
      <c r="I28" s="19">
        <f t="shared" si="8"/>
        <v>0</v>
      </c>
      <c r="J28" s="19">
        <f t="shared" si="8"/>
        <v>0</v>
      </c>
      <c r="K28" s="19">
        <f t="shared" si="5"/>
        <v>43936.56</v>
      </c>
      <c r="L28" s="19">
        <f t="shared" si="6"/>
        <v>43936.56</v>
      </c>
      <c r="M28" s="21">
        <f t="shared" si="7"/>
        <v>43936.56</v>
      </c>
      <c r="N28" s="19">
        <f t="shared" si="10"/>
        <v>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1.5" x14ac:dyDescent="0.25">
      <c r="A29" s="20" t="s">
        <v>80</v>
      </c>
      <c r="B29" s="19" t="s">
        <v>64</v>
      </c>
      <c r="C29" s="25" t="s">
        <v>96</v>
      </c>
      <c r="D29" s="21">
        <v>500</v>
      </c>
      <c r="E29" s="21">
        <v>0</v>
      </c>
      <c r="F29" s="19">
        <f t="shared" si="9"/>
        <v>500</v>
      </c>
      <c r="G29" s="23">
        <v>0</v>
      </c>
      <c r="H29" s="19">
        <f t="shared" si="3"/>
        <v>0</v>
      </c>
      <c r="I29" s="19">
        <f t="shared" si="8"/>
        <v>0</v>
      </c>
      <c r="J29" s="19">
        <f t="shared" si="8"/>
        <v>0</v>
      </c>
      <c r="K29" s="19">
        <f t="shared" si="5"/>
        <v>500</v>
      </c>
      <c r="L29" s="19">
        <f t="shared" si="6"/>
        <v>500</v>
      </c>
      <c r="M29" s="21">
        <f t="shared" si="7"/>
        <v>500</v>
      </c>
      <c r="N29" s="19">
        <f t="shared" si="10"/>
        <v>0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x14ac:dyDescent="0.25">
      <c r="A30" s="20" t="s">
        <v>97</v>
      </c>
      <c r="B30" s="19" t="s">
        <v>64</v>
      </c>
      <c r="C30" s="25" t="s">
        <v>178</v>
      </c>
      <c r="D30" s="21">
        <v>300</v>
      </c>
      <c r="E30" s="21">
        <v>0</v>
      </c>
      <c r="F30" s="19">
        <f t="shared" ref="F30:F77" si="11">SUM(D30:E30)</f>
        <v>300</v>
      </c>
      <c r="G30" s="19">
        <v>50.58</v>
      </c>
      <c r="H30" s="19">
        <f t="shared" si="3"/>
        <v>50.58</v>
      </c>
      <c r="I30" s="19">
        <f t="shared" ref="I30:J49" si="12">H30</f>
        <v>50.58</v>
      </c>
      <c r="J30" s="19">
        <f t="shared" si="12"/>
        <v>50.58</v>
      </c>
      <c r="K30" s="19">
        <f t="shared" si="5"/>
        <v>249.42000000000002</v>
      </c>
      <c r="L30" s="19">
        <f t="shared" si="6"/>
        <v>249.42000000000002</v>
      </c>
      <c r="M30" s="21">
        <f t="shared" ref="M30:M49" si="13">L30</f>
        <v>249.42000000000002</v>
      </c>
      <c r="N30" s="19">
        <f t="shared" ref="N30:N77" si="14">I30*100/F30</f>
        <v>16.86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1.5" x14ac:dyDescent="0.25">
      <c r="A31" s="20" t="s">
        <v>98</v>
      </c>
      <c r="B31" s="19" t="s">
        <v>64</v>
      </c>
      <c r="C31" s="25" t="s">
        <v>109</v>
      </c>
      <c r="D31" s="21">
        <v>0</v>
      </c>
      <c r="E31" s="21">
        <v>82605.429999999993</v>
      </c>
      <c r="F31" s="19">
        <f t="shared" si="11"/>
        <v>82605.429999999993</v>
      </c>
      <c r="G31" s="19">
        <v>0</v>
      </c>
      <c r="H31" s="19">
        <f t="shared" si="3"/>
        <v>0</v>
      </c>
      <c r="I31" s="19">
        <f t="shared" si="12"/>
        <v>0</v>
      </c>
      <c r="J31" s="19">
        <f t="shared" si="12"/>
        <v>0</v>
      </c>
      <c r="K31" s="19">
        <f t="shared" si="5"/>
        <v>82605.429999999993</v>
      </c>
      <c r="L31" s="19">
        <f t="shared" si="6"/>
        <v>82605.429999999993</v>
      </c>
      <c r="M31" s="21">
        <f t="shared" si="13"/>
        <v>82605.429999999993</v>
      </c>
      <c r="N31" s="19">
        <f t="shared" si="14"/>
        <v>0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x14ac:dyDescent="0.25">
      <c r="A32" s="20" t="s">
        <v>99</v>
      </c>
      <c r="B32" s="19" t="s">
        <v>64</v>
      </c>
      <c r="C32" s="25" t="s">
        <v>110</v>
      </c>
      <c r="D32" s="21">
        <v>1000</v>
      </c>
      <c r="E32" s="21">
        <v>0</v>
      </c>
      <c r="F32" s="19">
        <f t="shared" si="11"/>
        <v>1000</v>
      </c>
      <c r="G32" s="19">
        <v>50</v>
      </c>
      <c r="H32" s="19">
        <f t="shared" si="3"/>
        <v>50</v>
      </c>
      <c r="I32" s="19">
        <f t="shared" si="12"/>
        <v>50</v>
      </c>
      <c r="J32" s="19">
        <f t="shared" si="12"/>
        <v>50</v>
      </c>
      <c r="K32" s="19">
        <f t="shared" si="5"/>
        <v>950</v>
      </c>
      <c r="L32" s="19">
        <f t="shared" si="6"/>
        <v>950</v>
      </c>
      <c r="M32" s="21">
        <f t="shared" si="13"/>
        <v>950</v>
      </c>
      <c r="N32" s="19">
        <f t="shared" si="14"/>
        <v>5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20" t="s">
        <v>100</v>
      </c>
      <c r="B33" s="19" t="s">
        <v>64</v>
      </c>
      <c r="C33" s="25" t="s">
        <v>111</v>
      </c>
      <c r="D33" s="21">
        <v>200</v>
      </c>
      <c r="E33" s="21">
        <v>0</v>
      </c>
      <c r="F33" s="19">
        <f t="shared" si="11"/>
        <v>200</v>
      </c>
      <c r="G33" s="19">
        <v>0</v>
      </c>
      <c r="H33" s="19">
        <f t="shared" si="3"/>
        <v>0</v>
      </c>
      <c r="I33" s="19">
        <f t="shared" si="12"/>
        <v>0</v>
      </c>
      <c r="J33" s="19">
        <f t="shared" si="12"/>
        <v>0</v>
      </c>
      <c r="K33" s="19">
        <f t="shared" si="5"/>
        <v>200</v>
      </c>
      <c r="L33" s="19">
        <f t="shared" si="6"/>
        <v>200</v>
      </c>
      <c r="M33" s="21">
        <f t="shared" si="13"/>
        <v>200</v>
      </c>
      <c r="N33" s="19">
        <f t="shared" si="14"/>
        <v>0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1.5" x14ac:dyDescent="0.25">
      <c r="A34" s="20" t="s">
        <v>101</v>
      </c>
      <c r="B34" s="19" t="s">
        <v>64</v>
      </c>
      <c r="C34" s="25" t="s">
        <v>112</v>
      </c>
      <c r="D34" s="21">
        <v>100</v>
      </c>
      <c r="E34" s="21">
        <v>0</v>
      </c>
      <c r="F34" s="19">
        <f t="shared" si="11"/>
        <v>100</v>
      </c>
      <c r="G34" s="19">
        <v>0</v>
      </c>
      <c r="H34" s="19">
        <f t="shared" si="3"/>
        <v>0</v>
      </c>
      <c r="I34" s="19">
        <f t="shared" si="12"/>
        <v>0</v>
      </c>
      <c r="J34" s="19">
        <f t="shared" si="12"/>
        <v>0</v>
      </c>
      <c r="K34" s="19">
        <f t="shared" si="5"/>
        <v>100</v>
      </c>
      <c r="L34" s="19">
        <f t="shared" si="6"/>
        <v>100</v>
      </c>
      <c r="M34" s="21">
        <f t="shared" si="13"/>
        <v>100</v>
      </c>
      <c r="N34" s="19">
        <f t="shared" si="14"/>
        <v>0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x14ac:dyDescent="0.25">
      <c r="A35" s="20" t="s">
        <v>102</v>
      </c>
      <c r="B35" s="19" t="s">
        <v>64</v>
      </c>
      <c r="C35" s="25" t="s">
        <v>113</v>
      </c>
      <c r="D35" s="21">
        <v>244433.12</v>
      </c>
      <c r="E35" s="21">
        <v>-74605.429999999993</v>
      </c>
      <c r="F35" s="19">
        <f t="shared" si="11"/>
        <v>169827.69</v>
      </c>
      <c r="G35" s="19">
        <v>169382.75</v>
      </c>
      <c r="H35" s="19">
        <f t="shared" si="3"/>
        <v>169382.75</v>
      </c>
      <c r="I35" s="19">
        <v>0</v>
      </c>
      <c r="J35" s="19">
        <f t="shared" si="12"/>
        <v>0</v>
      </c>
      <c r="K35" s="19">
        <f t="shared" si="5"/>
        <v>444.94000000000233</v>
      </c>
      <c r="L35" s="19">
        <f t="shared" si="6"/>
        <v>169827.69</v>
      </c>
      <c r="M35" s="21">
        <f t="shared" si="13"/>
        <v>169827.69</v>
      </c>
      <c r="N35" s="19">
        <f t="shared" si="14"/>
        <v>0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x14ac:dyDescent="0.25">
      <c r="A36" s="20" t="s">
        <v>103</v>
      </c>
      <c r="B36" s="19" t="s">
        <v>64</v>
      </c>
      <c r="C36" s="25" t="s">
        <v>114</v>
      </c>
      <c r="D36" s="21">
        <v>145797.91</v>
      </c>
      <c r="E36" s="21">
        <v>-8000</v>
      </c>
      <c r="F36" s="19">
        <f t="shared" si="11"/>
        <v>137797.91</v>
      </c>
      <c r="G36" s="19">
        <v>57957.88</v>
      </c>
      <c r="H36" s="19">
        <f t="shared" si="3"/>
        <v>57957.88</v>
      </c>
      <c r="I36" s="19">
        <v>0</v>
      </c>
      <c r="J36" s="19">
        <f t="shared" si="12"/>
        <v>0</v>
      </c>
      <c r="K36" s="19">
        <f t="shared" si="5"/>
        <v>79840.03</v>
      </c>
      <c r="L36" s="19">
        <f t="shared" si="6"/>
        <v>137797.91</v>
      </c>
      <c r="M36" s="21">
        <f t="shared" si="13"/>
        <v>137797.91</v>
      </c>
      <c r="N36" s="19">
        <f t="shared" si="14"/>
        <v>0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x14ac:dyDescent="0.25">
      <c r="A37" s="20" t="s">
        <v>104</v>
      </c>
      <c r="B37" s="19" t="s">
        <v>64</v>
      </c>
      <c r="C37" s="25" t="s">
        <v>115</v>
      </c>
      <c r="D37" s="21">
        <v>1293320.9099999999</v>
      </c>
      <c r="E37" s="21">
        <v>0</v>
      </c>
      <c r="F37" s="19">
        <f t="shared" si="11"/>
        <v>1293320.9099999999</v>
      </c>
      <c r="G37" s="19">
        <v>56266.39</v>
      </c>
      <c r="H37" s="19">
        <f t="shared" si="3"/>
        <v>56266.39</v>
      </c>
      <c r="I37" s="19">
        <v>0</v>
      </c>
      <c r="J37" s="19">
        <f t="shared" si="12"/>
        <v>0</v>
      </c>
      <c r="K37" s="19">
        <f t="shared" si="5"/>
        <v>1237054.52</v>
      </c>
      <c r="L37" s="19">
        <f t="shared" si="6"/>
        <v>1293320.9099999999</v>
      </c>
      <c r="M37" s="21">
        <f t="shared" si="13"/>
        <v>1293320.9099999999</v>
      </c>
      <c r="N37" s="19">
        <f t="shared" si="14"/>
        <v>0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47.25" x14ac:dyDescent="0.25">
      <c r="A38" s="20" t="s">
        <v>105</v>
      </c>
      <c r="B38" s="19" t="s">
        <v>64</v>
      </c>
      <c r="C38" s="25" t="s">
        <v>116</v>
      </c>
      <c r="D38" s="21">
        <v>600</v>
      </c>
      <c r="E38" s="21">
        <v>0</v>
      </c>
      <c r="F38" s="19">
        <f t="shared" si="11"/>
        <v>600</v>
      </c>
      <c r="G38" s="19">
        <v>136.51</v>
      </c>
      <c r="H38" s="19">
        <f t="shared" si="3"/>
        <v>136.51</v>
      </c>
      <c r="I38" s="19">
        <f t="shared" si="12"/>
        <v>136.51</v>
      </c>
      <c r="J38" s="19">
        <f t="shared" si="12"/>
        <v>136.51</v>
      </c>
      <c r="K38" s="19">
        <f t="shared" si="5"/>
        <v>463.49</v>
      </c>
      <c r="L38" s="19">
        <f t="shared" si="6"/>
        <v>463.49</v>
      </c>
      <c r="M38" s="21">
        <f t="shared" si="13"/>
        <v>463.49</v>
      </c>
      <c r="N38" s="19">
        <f t="shared" si="14"/>
        <v>22.751666666666665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47.25" x14ac:dyDescent="0.25">
      <c r="A39" s="20" t="s">
        <v>106</v>
      </c>
      <c r="B39" s="19" t="s">
        <v>64</v>
      </c>
      <c r="C39" s="25" t="s">
        <v>117</v>
      </c>
      <c r="D39" s="21">
        <v>1500</v>
      </c>
      <c r="E39" s="21">
        <v>0</v>
      </c>
      <c r="F39" s="19">
        <f t="shared" si="11"/>
        <v>1500</v>
      </c>
      <c r="G39" s="19">
        <v>104.38</v>
      </c>
      <c r="H39" s="19">
        <f t="shared" si="3"/>
        <v>104.38</v>
      </c>
      <c r="I39" s="19">
        <f t="shared" si="12"/>
        <v>104.38</v>
      </c>
      <c r="J39" s="19">
        <f t="shared" si="12"/>
        <v>104.38</v>
      </c>
      <c r="K39" s="19">
        <f t="shared" si="5"/>
        <v>1395.62</v>
      </c>
      <c r="L39" s="19">
        <f t="shared" si="6"/>
        <v>1395.62</v>
      </c>
      <c r="M39" s="21">
        <f t="shared" si="13"/>
        <v>1395.62</v>
      </c>
      <c r="N39" s="19">
        <f t="shared" si="14"/>
        <v>6.9586666666666668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x14ac:dyDescent="0.25">
      <c r="A40" s="20" t="s">
        <v>107</v>
      </c>
      <c r="B40" s="19" t="s">
        <v>64</v>
      </c>
      <c r="C40" s="25" t="s">
        <v>118</v>
      </c>
      <c r="D40" s="21">
        <v>0</v>
      </c>
      <c r="E40" s="21">
        <v>200</v>
      </c>
      <c r="F40" s="19">
        <f t="shared" si="11"/>
        <v>200</v>
      </c>
      <c r="G40" s="19">
        <v>164.5</v>
      </c>
      <c r="H40" s="19">
        <f t="shared" si="3"/>
        <v>164.5</v>
      </c>
      <c r="I40" s="19">
        <f t="shared" si="12"/>
        <v>164.5</v>
      </c>
      <c r="J40" s="19">
        <f t="shared" si="12"/>
        <v>164.5</v>
      </c>
      <c r="K40" s="19">
        <f t="shared" si="5"/>
        <v>35.5</v>
      </c>
      <c r="L40" s="19">
        <f t="shared" si="6"/>
        <v>35.5</v>
      </c>
      <c r="M40" s="21">
        <f t="shared" si="13"/>
        <v>35.5</v>
      </c>
      <c r="N40" s="19">
        <f t="shared" si="14"/>
        <v>82.25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x14ac:dyDescent="0.25">
      <c r="A41" s="20" t="s">
        <v>108</v>
      </c>
      <c r="B41" s="19" t="s">
        <v>64</v>
      </c>
      <c r="C41" s="25" t="s">
        <v>119</v>
      </c>
      <c r="D41" s="21">
        <v>0</v>
      </c>
      <c r="E41" s="21">
        <v>9000</v>
      </c>
      <c r="F41" s="19">
        <f t="shared" si="11"/>
        <v>9000</v>
      </c>
      <c r="G41" s="23">
        <v>0</v>
      </c>
      <c r="H41" s="19">
        <f t="shared" si="3"/>
        <v>0</v>
      </c>
      <c r="I41" s="19">
        <f t="shared" si="12"/>
        <v>0</v>
      </c>
      <c r="J41" s="19">
        <f t="shared" si="12"/>
        <v>0</v>
      </c>
      <c r="K41" s="19">
        <f t="shared" si="5"/>
        <v>9000</v>
      </c>
      <c r="L41" s="19">
        <f t="shared" si="6"/>
        <v>9000</v>
      </c>
      <c r="M41" s="21">
        <f t="shared" si="13"/>
        <v>9000</v>
      </c>
      <c r="N41" s="19">
        <f t="shared" si="14"/>
        <v>0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1.5" x14ac:dyDescent="0.25">
      <c r="A42" s="22" t="s">
        <v>128</v>
      </c>
      <c r="B42" s="19" t="s">
        <v>64</v>
      </c>
      <c r="C42" s="25" t="s">
        <v>122</v>
      </c>
      <c r="D42" s="21">
        <v>0</v>
      </c>
      <c r="E42" s="21">
        <v>100</v>
      </c>
      <c r="F42" s="19">
        <f t="shared" si="11"/>
        <v>100</v>
      </c>
      <c r="G42" s="19">
        <v>7.5</v>
      </c>
      <c r="H42" s="19">
        <f t="shared" si="3"/>
        <v>7.5</v>
      </c>
      <c r="I42" s="19">
        <f t="shared" si="12"/>
        <v>7.5</v>
      </c>
      <c r="J42" s="19">
        <f t="shared" si="12"/>
        <v>7.5</v>
      </c>
      <c r="K42" s="19">
        <f t="shared" si="5"/>
        <v>92.5</v>
      </c>
      <c r="L42" s="19">
        <f t="shared" si="6"/>
        <v>92.5</v>
      </c>
      <c r="M42" s="21">
        <f t="shared" si="13"/>
        <v>92.5</v>
      </c>
      <c r="N42" s="19">
        <f t="shared" si="14"/>
        <v>7.5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20" t="s">
        <v>120</v>
      </c>
      <c r="B43" s="19" t="s">
        <v>64</v>
      </c>
      <c r="C43" s="25" t="s">
        <v>123</v>
      </c>
      <c r="D43" s="21">
        <v>5000</v>
      </c>
      <c r="E43" s="21">
        <v>0</v>
      </c>
      <c r="F43" s="19">
        <f t="shared" si="11"/>
        <v>5000</v>
      </c>
      <c r="G43" s="19">
        <v>0</v>
      </c>
      <c r="H43" s="19">
        <f t="shared" si="3"/>
        <v>0</v>
      </c>
      <c r="I43" s="19">
        <f t="shared" si="12"/>
        <v>0</v>
      </c>
      <c r="J43" s="19">
        <f t="shared" si="12"/>
        <v>0</v>
      </c>
      <c r="K43" s="19">
        <f t="shared" si="5"/>
        <v>5000</v>
      </c>
      <c r="L43" s="19">
        <f t="shared" si="6"/>
        <v>5000</v>
      </c>
      <c r="M43" s="21">
        <f t="shared" si="13"/>
        <v>5000</v>
      </c>
      <c r="N43" s="19">
        <f t="shared" si="14"/>
        <v>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1.5" x14ac:dyDescent="0.25">
      <c r="A44" s="20" t="s">
        <v>121</v>
      </c>
      <c r="B44" s="19" t="s">
        <v>64</v>
      </c>
      <c r="C44" s="25" t="s">
        <v>124</v>
      </c>
      <c r="D44" s="21">
        <v>7623.19</v>
      </c>
      <c r="E44" s="21">
        <v>0</v>
      </c>
      <c r="F44" s="19">
        <f t="shared" si="11"/>
        <v>7623.19</v>
      </c>
      <c r="G44" s="19">
        <v>3650.76</v>
      </c>
      <c r="H44" s="19">
        <f t="shared" si="3"/>
        <v>3650.76</v>
      </c>
      <c r="I44" s="19">
        <f t="shared" si="12"/>
        <v>3650.76</v>
      </c>
      <c r="J44" s="19">
        <f t="shared" si="12"/>
        <v>3650.76</v>
      </c>
      <c r="K44" s="19">
        <f t="shared" si="5"/>
        <v>3972.4299999999994</v>
      </c>
      <c r="L44" s="19">
        <f t="shared" si="6"/>
        <v>3972.4299999999994</v>
      </c>
      <c r="M44" s="21">
        <f t="shared" si="13"/>
        <v>3972.4299999999994</v>
      </c>
      <c r="N44" s="19">
        <f t="shared" si="14"/>
        <v>47.890187703572913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47.25" x14ac:dyDescent="0.25">
      <c r="A45" s="20" t="s">
        <v>105</v>
      </c>
      <c r="B45" s="19" t="s">
        <v>64</v>
      </c>
      <c r="C45" s="25" t="s">
        <v>116</v>
      </c>
      <c r="D45" s="21">
        <v>200</v>
      </c>
      <c r="E45" s="21">
        <v>-100</v>
      </c>
      <c r="F45" s="19">
        <f t="shared" si="11"/>
        <v>100</v>
      </c>
      <c r="G45" s="19">
        <v>0</v>
      </c>
      <c r="H45" s="19">
        <f t="shared" si="3"/>
        <v>0</v>
      </c>
      <c r="I45" s="19">
        <f t="shared" si="12"/>
        <v>0</v>
      </c>
      <c r="J45" s="19">
        <f t="shared" si="12"/>
        <v>0</v>
      </c>
      <c r="K45" s="19">
        <f t="shared" si="5"/>
        <v>100</v>
      </c>
      <c r="L45" s="19">
        <f t="shared" si="6"/>
        <v>100</v>
      </c>
      <c r="M45" s="21">
        <f t="shared" si="13"/>
        <v>100</v>
      </c>
      <c r="N45" s="19">
        <f t="shared" si="14"/>
        <v>0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x14ac:dyDescent="0.25">
      <c r="A46" s="20" t="s">
        <v>108</v>
      </c>
      <c r="B46" s="19" t="s">
        <v>64</v>
      </c>
      <c r="C46" s="25" t="s">
        <v>125</v>
      </c>
      <c r="D46" s="21">
        <v>2000</v>
      </c>
      <c r="E46" s="21">
        <v>0</v>
      </c>
      <c r="F46" s="19">
        <f t="shared" si="11"/>
        <v>2000</v>
      </c>
      <c r="G46" s="19">
        <v>0</v>
      </c>
      <c r="H46" s="19">
        <f t="shared" si="3"/>
        <v>0</v>
      </c>
      <c r="I46" s="19">
        <f t="shared" si="12"/>
        <v>0</v>
      </c>
      <c r="J46" s="19">
        <f t="shared" si="12"/>
        <v>0</v>
      </c>
      <c r="K46" s="19">
        <f t="shared" si="5"/>
        <v>2000</v>
      </c>
      <c r="L46" s="19">
        <f t="shared" si="6"/>
        <v>2000</v>
      </c>
      <c r="M46" s="21">
        <f t="shared" si="13"/>
        <v>2000</v>
      </c>
      <c r="N46" s="19">
        <f t="shared" si="14"/>
        <v>0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47.25" x14ac:dyDescent="0.25">
      <c r="A47" s="22" t="s">
        <v>126</v>
      </c>
      <c r="B47" s="19" t="s">
        <v>64</v>
      </c>
      <c r="C47" s="25" t="s">
        <v>116</v>
      </c>
      <c r="D47" s="21">
        <v>150</v>
      </c>
      <c r="E47" s="21">
        <v>0</v>
      </c>
      <c r="F47" s="19">
        <f t="shared" si="11"/>
        <v>150</v>
      </c>
      <c r="G47" s="19">
        <v>0</v>
      </c>
      <c r="H47" s="19">
        <f t="shared" si="3"/>
        <v>0</v>
      </c>
      <c r="I47" s="19">
        <f t="shared" si="12"/>
        <v>0</v>
      </c>
      <c r="J47" s="19">
        <f t="shared" si="12"/>
        <v>0</v>
      </c>
      <c r="K47" s="19">
        <f t="shared" si="5"/>
        <v>150</v>
      </c>
      <c r="L47" s="19">
        <f t="shared" si="6"/>
        <v>150</v>
      </c>
      <c r="M47" s="21">
        <f t="shared" si="13"/>
        <v>150</v>
      </c>
      <c r="N47" s="19">
        <f t="shared" si="14"/>
        <v>0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x14ac:dyDescent="0.25">
      <c r="A48" s="22" t="s">
        <v>129</v>
      </c>
      <c r="B48" s="19" t="s">
        <v>64</v>
      </c>
      <c r="C48" s="25" t="s">
        <v>11</v>
      </c>
      <c r="D48" s="21">
        <v>18600</v>
      </c>
      <c r="E48" s="21">
        <v>0</v>
      </c>
      <c r="F48" s="19">
        <f t="shared" si="11"/>
        <v>18600</v>
      </c>
      <c r="G48" s="19">
        <v>10850</v>
      </c>
      <c r="H48" s="19">
        <f t="shared" si="3"/>
        <v>10850</v>
      </c>
      <c r="I48" s="19">
        <f t="shared" si="12"/>
        <v>10850</v>
      </c>
      <c r="J48" s="19">
        <f t="shared" si="12"/>
        <v>10850</v>
      </c>
      <c r="K48" s="19">
        <f t="shared" si="5"/>
        <v>7750</v>
      </c>
      <c r="L48" s="19">
        <f t="shared" si="6"/>
        <v>7750</v>
      </c>
      <c r="M48" s="21">
        <f t="shared" si="13"/>
        <v>7750</v>
      </c>
      <c r="N48" s="19">
        <f t="shared" si="14"/>
        <v>58.333333333333336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x14ac:dyDescent="0.25">
      <c r="A49" s="20" t="s">
        <v>130</v>
      </c>
      <c r="B49" s="19" t="s">
        <v>64</v>
      </c>
      <c r="C49" s="25" t="s">
        <v>82</v>
      </c>
      <c r="D49" s="21">
        <v>1550</v>
      </c>
      <c r="E49" s="21">
        <v>0</v>
      </c>
      <c r="F49" s="19">
        <f t="shared" si="11"/>
        <v>1550</v>
      </c>
      <c r="G49" s="19">
        <v>0</v>
      </c>
      <c r="H49" s="19">
        <f t="shared" si="3"/>
        <v>0</v>
      </c>
      <c r="I49" s="19">
        <f t="shared" si="12"/>
        <v>0</v>
      </c>
      <c r="J49" s="19">
        <f t="shared" si="12"/>
        <v>0</v>
      </c>
      <c r="K49" s="19">
        <f t="shared" si="5"/>
        <v>1550</v>
      </c>
      <c r="L49" s="19">
        <f t="shared" si="6"/>
        <v>1550</v>
      </c>
      <c r="M49" s="21">
        <f t="shared" si="13"/>
        <v>1550</v>
      </c>
      <c r="N49" s="19">
        <f t="shared" si="14"/>
        <v>0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x14ac:dyDescent="0.25">
      <c r="A50" s="20" t="s">
        <v>131</v>
      </c>
      <c r="B50" s="19" t="s">
        <v>64</v>
      </c>
      <c r="C50" s="25" t="s">
        <v>83</v>
      </c>
      <c r="D50" s="21">
        <v>950</v>
      </c>
      <c r="E50" s="21">
        <v>0</v>
      </c>
      <c r="F50" s="19">
        <f t="shared" si="11"/>
        <v>950</v>
      </c>
      <c r="G50" s="19">
        <v>0</v>
      </c>
      <c r="H50" s="19">
        <f t="shared" si="3"/>
        <v>0</v>
      </c>
      <c r="I50" s="19">
        <f t="shared" ref="I50:J69" si="15">H50</f>
        <v>0</v>
      </c>
      <c r="J50" s="19">
        <f t="shared" si="15"/>
        <v>0</v>
      </c>
      <c r="K50" s="19">
        <f t="shared" si="5"/>
        <v>950</v>
      </c>
      <c r="L50" s="19">
        <f t="shared" si="6"/>
        <v>950</v>
      </c>
      <c r="M50" s="21">
        <f t="shared" ref="M50:M69" si="16">L50</f>
        <v>950</v>
      </c>
      <c r="N50" s="19">
        <f t="shared" si="14"/>
        <v>0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x14ac:dyDescent="0.25">
      <c r="A51" s="20" t="s">
        <v>132</v>
      </c>
      <c r="B51" s="19" t="s">
        <v>64</v>
      </c>
      <c r="C51" s="25" t="s">
        <v>86</v>
      </c>
      <c r="D51" s="21">
        <v>2166.9</v>
      </c>
      <c r="E51" s="21">
        <v>0</v>
      </c>
      <c r="F51" s="19">
        <f t="shared" si="11"/>
        <v>2166.9</v>
      </c>
      <c r="G51" s="19">
        <v>1264.08</v>
      </c>
      <c r="H51" s="19">
        <f t="shared" si="3"/>
        <v>1264.08</v>
      </c>
      <c r="I51" s="19">
        <f t="shared" si="15"/>
        <v>1264.08</v>
      </c>
      <c r="J51" s="19">
        <f t="shared" si="15"/>
        <v>1264.08</v>
      </c>
      <c r="K51" s="19">
        <f t="shared" si="5"/>
        <v>902.82000000000016</v>
      </c>
      <c r="L51" s="19">
        <f t="shared" si="6"/>
        <v>902.82000000000016</v>
      </c>
      <c r="M51" s="21">
        <f t="shared" si="16"/>
        <v>902.82000000000016</v>
      </c>
      <c r="N51" s="19">
        <f t="shared" si="14"/>
        <v>58.335871521528446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x14ac:dyDescent="0.25">
      <c r="A52" s="20" t="s">
        <v>133</v>
      </c>
      <c r="B52" s="19" t="s">
        <v>64</v>
      </c>
      <c r="C52" s="25" t="s">
        <v>147</v>
      </c>
      <c r="D52" s="21">
        <v>1549.32</v>
      </c>
      <c r="E52" s="21">
        <v>0</v>
      </c>
      <c r="F52" s="19">
        <f t="shared" si="11"/>
        <v>1549.32</v>
      </c>
      <c r="G52" s="19">
        <v>913.27</v>
      </c>
      <c r="H52" s="19">
        <f t="shared" si="3"/>
        <v>913.27</v>
      </c>
      <c r="I52" s="19">
        <f t="shared" si="15"/>
        <v>913.27</v>
      </c>
      <c r="J52" s="19">
        <f t="shared" si="15"/>
        <v>913.27</v>
      </c>
      <c r="K52" s="19">
        <f t="shared" si="5"/>
        <v>636.04999999999995</v>
      </c>
      <c r="L52" s="19">
        <f t="shared" si="6"/>
        <v>636.04999999999995</v>
      </c>
      <c r="M52" s="21">
        <f t="shared" si="16"/>
        <v>636.04999999999995</v>
      </c>
      <c r="N52" s="19">
        <f t="shared" si="14"/>
        <v>58.946505563731186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47.25" x14ac:dyDescent="0.25">
      <c r="A53" s="20" t="s">
        <v>134</v>
      </c>
      <c r="B53" s="19" t="s">
        <v>64</v>
      </c>
      <c r="C53" s="25" t="s">
        <v>148</v>
      </c>
      <c r="D53" s="21">
        <v>200</v>
      </c>
      <c r="E53" s="21">
        <v>0</v>
      </c>
      <c r="F53" s="19">
        <f t="shared" si="11"/>
        <v>200</v>
      </c>
      <c r="G53" s="19">
        <v>0</v>
      </c>
      <c r="H53" s="19">
        <f t="shared" si="3"/>
        <v>0</v>
      </c>
      <c r="I53" s="19">
        <f t="shared" si="15"/>
        <v>0</v>
      </c>
      <c r="J53" s="19">
        <f t="shared" si="15"/>
        <v>0</v>
      </c>
      <c r="K53" s="19">
        <f t="shared" si="5"/>
        <v>200</v>
      </c>
      <c r="L53" s="19">
        <f t="shared" si="6"/>
        <v>200</v>
      </c>
      <c r="M53" s="21">
        <f t="shared" si="16"/>
        <v>200</v>
      </c>
      <c r="N53" s="19">
        <f t="shared" si="14"/>
        <v>0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x14ac:dyDescent="0.25">
      <c r="A54" s="20" t="s">
        <v>135</v>
      </c>
      <c r="B54" s="19" t="s">
        <v>64</v>
      </c>
      <c r="C54" s="25" t="s">
        <v>149</v>
      </c>
      <c r="D54" s="21">
        <v>1200</v>
      </c>
      <c r="E54" s="21">
        <v>0</v>
      </c>
      <c r="F54" s="19">
        <f t="shared" si="11"/>
        <v>1200</v>
      </c>
      <c r="G54" s="19">
        <v>573.96</v>
      </c>
      <c r="H54" s="19">
        <f t="shared" si="3"/>
        <v>573.96</v>
      </c>
      <c r="I54" s="19">
        <f t="shared" si="15"/>
        <v>573.96</v>
      </c>
      <c r="J54" s="19">
        <f t="shared" si="15"/>
        <v>573.96</v>
      </c>
      <c r="K54" s="19">
        <f t="shared" si="5"/>
        <v>626.04</v>
      </c>
      <c r="L54" s="19">
        <f t="shared" si="6"/>
        <v>626.04</v>
      </c>
      <c r="M54" s="21">
        <f t="shared" si="16"/>
        <v>626.04</v>
      </c>
      <c r="N54" s="19">
        <f t="shared" si="14"/>
        <v>47.83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x14ac:dyDescent="0.25">
      <c r="A55" s="20" t="s">
        <v>136</v>
      </c>
      <c r="B55" s="19" t="s">
        <v>64</v>
      </c>
      <c r="C55" s="25" t="s">
        <v>150</v>
      </c>
      <c r="D55" s="21">
        <v>100</v>
      </c>
      <c r="E55" s="21">
        <v>0</v>
      </c>
      <c r="F55" s="19">
        <f t="shared" si="11"/>
        <v>100</v>
      </c>
      <c r="G55" s="19">
        <v>11.72</v>
      </c>
      <c r="H55" s="19">
        <f t="shared" si="3"/>
        <v>11.72</v>
      </c>
      <c r="I55" s="19">
        <f t="shared" si="15"/>
        <v>11.72</v>
      </c>
      <c r="J55" s="19">
        <f t="shared" si="15"/>
        <v>11.72</v>
      </c>
      <c r="K55" s="19">
        <f t="shared" si="5"/>
        <v>88.28</v>
      </c>
      <c r="L55" s="19">
        <f t="shared" si="6"/>
        <v>88.28</v>
      </c>
      <c r="M55" s="21">
        <f t="shared" si="16"/>
        <v>88.28</v>
      </c>
      <c r="N55" s="19">
        <f t="shared" si="14"/>
        <v>11.72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1.5" x14ac:dyDescent="0.25">
      <c r="A56" s="20" t="s">
        <v>137</v>
      </c>
      <c r="B56" s="19" t="s">
        <v>64</v>
      </c>
      <c r="C56" s="25" t="s">
        <v>151</v>
      </c>
      <c r="D56" s="21">
        <v>2000</v>
      </c>
      <c r="E56" s="21">
        <v>0</v>
      </c>
      <c r="F56" s="19">
        <f t="shared" si="11"/>
        <v>2000</v>
      </c>
      <c r="G56" s="19">
        <v>0</v>
      </c>
      <c r="H56" s="19">
        <f t="shared" si="3"/>
        <v>0</v>
      </c>
      <c r="I56" s="19">
        <f t="shared" si="15"/>
        <v>0</v>
      </c>
      <c r="J56" s="19">
        <f t="shared" si="15"/>
        <v>0</v>
      </c>
      <c r="K56" s="19">
        <f t="shared" si="5"/>
        <v>2000</v>
      </c>
      <c r="L56" s="19">
        <f t="shared" si="6"/>
        <v>2000</v>
      </c>
      <c r="M56" s="21">
        <f t="shared" si="16"/>
        <v>2000</v>
      </c>
      <c r="N56" s="19">
        <f t="shared" si="14"/>
        <v>0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x14ac:dyDescent="0.25">
      <c r="A57" s="20" t="s">
        <v>138</v>
      </c>
      <c r="B57" s="19" t="s">
        <v>64</v>
      </c>
      <c r="C57" s="25" t="s">
        <v>152</v>
      </c>
      <c r="D57" s="21">
        <v>15000</v>
      </c>
      <c r="E57" s="21">
        <v>0</v>
      </c>
      <c r="F57" s="19">
        <f t="shared" si="11"/>
        <v>15000</v>
      </c>
      <c r="G57" s="19">
        <v>0</v>
      </c>
      <c r="H57" s="19">
        <f t="shared" si="3"/>
        <v>0</v>
      </c>
      <c r="I57" s="19">
        <f t="shared" si="15"/>
        <v>0</v>
      </c>
      <c r="J57" s="19">
        <f t="shared" si="15"/>
        <v>0</v>
      </c>
      <c r="K57" s="19">
        <f t="shared" si="5"/>
        <v>15000</v>
      </c>
      <c r="L57" s="19">
        <f t="shared" si="6"/>
        <v>15000</v>
      </c>
      <c r="M57" s="21">
        <f t="shared" si="16"/>
        <v>15000</v>
      </c>
      <c r="N57" s="19">
        <f t="shared" si="14"/>
        <v>0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x14ac:dyDescent="0.25">
      <c r="A58" s="20" t="s">
        <v>139</v>
      </c>
      <c r="B58" s="19" t="s">
        <v>64</v>
      </c>
      <c r="C58" s="25" t="s">
        <v>153</v>
      </c>
      <c r="D58" s="21">
        <v>3274</v>
      </c>
      <c r="E58" s="21">
        <v>0</v>
      </c>
      <c r="F58" s="19">
        <f t="shared" si="11"/>
        <v>3274</v>
      </c>
      <c r="G58" s="19">
        <v>0</v>
      </c>
      <c r="H58" s="19">
        <f t="shared" si="3"/>
        <v>0</v>
      </c>
      <c r="I58" s="19">
        <f t="shared" si="15"/>
        <v>0</v>
      </c>
      <c r="J58" s="19">
        <f t="shared" si="15"/>
        <v>0</v>
      </c>
      <c r="K58" s="19">
        <f t="shared" si="5"/>
        <v>3274</v>
      </c>
      <c r="L58" s="19">
        <f t="shared" si="6"/>
        <v>3274</v>
      </c>
      <c r="M58" s="21">
        <f t="shared" si="16"/>
        <v>3274</v>
      </c>
      <c r="N58" s="19">
        <f t="shared" si="14"/>
        <v>0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20" t="s">
        <v>140</v>
      </c>
      <c r="B59" s="19" t="s">
        <v>64</v>
      </c>
      <c r="C59" s="25" t="s">
        <v>154</v>
      </c>
      <c r="D59" s="21">
        <v>500</v>
      </c>
      <c r="E59" s="21">
        <v>0</v>
      </c>
      <c r="F59" s="19">
        <f t="shared" si="11"/>
        <v>500</v>
      </c>
      <c r="G59" s="19">
        <v>0</v>
      </c>
      <c r="H59" s="19">
        <f t="shared" si="3"/>
        <v>0</v>
      </c>
      <c r="I59" s="19">
        <f t="shared" si="15"/>
        <v>0</v>
      </c>
      <c r="J59" s="19">
        <f t="shared" si="15"/>
        <v>0</v>
      </c>
      <c r="K59" s="19">
        <f t="shared" si="5"/>
        <v>500</v>
      </c>
      <c r="L59" s="19">
        <f t="shared" si="6"/>
        <v>500</v>
      </c>
      <c r="M59" s="21">
        <f t="shared" si="16"/>
        <v>500</v>
      </c>
      <c r="N59" s="19">
        <f t="shared" si="14"/>
        <v>0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47.25" x14ac:dyDescent="0.25">
      <c r="A60" s="20" t="s">
        <v>141</v>
      </c>
      <c r="B60" s="19" t="s">
        <v>64</v>
      </c>
      <c r="C60" s="25" t="s">
        <v>155</v>
      </c>
      <c r="D60" s="21">
        <v>100</v>
      </c>
      <c r="E60" s="21">
        <v>0</v>
      </c>
      <c r="F60" s="19">
        <f t="shared" si="11"/>
        <v>100</v>
      </c>
      <c r="G60" s="19">
        <v>0</v>
      </c>
      <c r="H60" s="19">
        <f t="shared" si="3"/>
        <v>0</v>
      </c>
      <c r="I60" s="19">
        <f t="shared" si="15"/>
        <v>0</v>
      </c>
      <c r="J60" s="19">
        <f t="shared" si="15"/>
        <v>0</v>
      </c>
      <c r="K60" s="19">
        <f t="shared" si="5"/>
        <v>100</v>
      </c>
      <c r="L60" s="19">
        <f t="shared" si="6"/>
        <v>100</v>
      </c>
      <c r="M60" s="21">
        <f t="shared" si="16"/>
        <v>100</v>
      </c>
      <c r="N60" s="19">
        <f t="shared" si="14"/>
        <v>0</v>
      </c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20" t="s">
        <v>142</v>
      </c>
      <c r="B61" s="19" t="s">
        <v>64</v>
      </c>
      <c r="C61" s="25" t="s">
        <v>110</v>
      </c>
      <c r="D61" s="21">
        <v>200</v>
      </c>
      <c r="E61" s="21">
        <v>0</v>
      </c>
      <c r="F61" s="19">
        <f t="shared" si="11"/>
        <v>200</v>
      </c>
      <c r="G61" s="19">
        <v>0</v>
      </c>
      <c r="H61" s="19">
        <f t="shared" si="3"/>
        <v>0</v>
      </c>
      <c r="I61" s="19">
        <f t="shared" si="15"/>
        <v>0</v>
      </c>
      <c r="J61" s="19">
        <f t="shared" si="15"/>
        <v>0</v>
      </c>
      <c r="K61" s="19">
        <f t="shared" si="5"/>
        <v>200</v>
      </c>
      <c r="L61" s="19">
        <f t="shared" si="6"/>
        <v>200</v>
      </c>
      <c r="M61" s="21">
        <f t="shared" si="16"/>
        <v>200</v>
      </c>
      <c r="N61" s="19">
        <f t="shared" si="14"/>
        <v>0</v>
      </c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20" t="s">
        <v>143</v>
      </c>
      <c r="B62" s="19" t="s">
        <v>64</v>
      </c>
      <c r="C62" s="25" t="s">
        <v>156</v>
      </c>
      <c r="D62" s="21">
        <v>100</v>
      </c>
      <c r="E62" s="21">
        <v>0</v>
      </c>
      <c r="F62" s="19">
        <f t="shared" si="11"/>
        <v>100</v>
      </c>
      <c r="G62" s="19">
        <v>0</v>
      </c>
      <c r="H62" s="19">
        <f t="shared" si="3"/>
        <v>0</v>
      </c>
      <c r="I62" s="19">
        <f t="shared" si="15"/>
        <v>0</v>
      </c>
      <c r="J62" s="19">
        <f t="shared" si="15"/>
        <v>0</v>
      </c>
      <c r="K62" s="19">
        <f t="shared" si="5"/>
        <v>100</v>
      </c>
      <c r="L62" s="19">
        <f t="shared" si="6"/>
        <v>100</v>
      </c>
      <c r="M62" s="21">
        <f t="shared" si="16"/>
        <v>100</v>
      </c>
      <c r="N62" s="19">
        <f t="shared" si="14"/>
        <v>0</v>
      </c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47.25" x14ac:dyDescent="0.25">
      <c r="A63" s="20" t="s">
        <v>144</v>
      </c>
      <c r="B63" s="19" t="s">
        <v>64</v>
      </c>
      <c r="C63" s="25" t="s">
        <v>157</v>
      </c>
      <c r="D63" s="21">
        <v>500</v>
      </c>
      <c r="E63" s="21">
        <v>0</v>
      </c>
      <c r="F63" s="19">
        <f t="shared" si="11"/>
        <v>500</v>
      </c>
      <c r="G63" s="24">
        <v>0</v>
      </c>
      <c r="H63" s="19">
        <f t="shared" si="3"/>
        <v>0</v>
      </c>
      <c r="I63" s="19">
        <f t="shared" si="15"/>
        <v>0</v>
      </c>
      <c r="J63" s="19">
        <f t="shared" si="15"/>
        <v>0</v>
      </c>
      <c r="K63" s="19">
        <f t="shared" si="5"/>
        <v>500</v>
      </c>
      <c r="L63" s="19">
        <f t="shared" si="6"/>
        <v>500</v>
      </c>
      <c r="M63" s="21">
        <f t="shared" si="16"/>
        <v>500</v>
      </c>
      <c r="N63" s="19">
        <f t="shared" si="14"/>
        <v>0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20" t="s">
        <v>145</v>
      </c>
      <c r="B64" s="19" t="s">
        <v>64</v>
      </c>
      <c r="C64" s="25" t="s">
        <v>158</v>
      </c>
      <c r="D64" s="21">
        <v>1000</v>
      </c>
      <c r="E64" s="21">
        <v>0</v>
      </c>
      <c r="F64" s="19">
        <f t="shared" si="11"/>
        <v>1000</v>
      </c>
      <c r="G64" s="19">
        <v>0</v>
      </c>
      <c r="H64" s="19">
        <f t="shared" si="3"/>
        <v>0</v>
      </c>
      <c r="I64" s="19">
        <f t="shared" si="15"/>
        <v>0</v>
      </c>
      <c r="J64" s="19">
        <f t="shared" si="15"/>
        <v>0</v>
      </c>
      <c r="K64" s="19">
        <f t="shared" si="5"/>
        <v>1000</v>
      </c>
      <c r="L64" s="19">
        <f t="shared" si="6"/>
        <v>1000</v>
      </c>
      <c r="M64" s="21">
        <f t="shared" si="16"/>
        <v>1000</v>
      </c>
      <c r="N64" s="19">
        <f t="shared" si="14"/>
        <v>0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20" t="s">
        <v>146</v>
      </c>
      <c r="B65" s="19" t="s">
        <v>64</v>
      </c>
      <c r="C65" s="25" t="s">
        <v>159</v>
      </c>
      <c r="D65" s="21">
        <v>150</v>
      </c>
      <c r="E65" s="21">
        <v>0</v>
      </c>
      <c r="F65" s="19">
        <f t="shared" si="11"/>
        <v>150</v>
      </c>
      <c r="G65" s="19">
        <v>42.95</v>
      </c>
      <c r="H65" s="19">
        <f t="shared" si="3"/>
        <v>42.95</v>
      </c>
      <c r="I65" s="19">
        <f t="shared" si="15"/>
        <v>42.95</v>
      </c>
      <c r="J65" s="19">
        <f t="shared" si="15"/>
        <v>42.95</v>
      </c>
      <c r="K65" s="19">
        <f t="shared" si="5"/>
        <v>107.05</v>
      </c>
      <c r="L65" s="19">
        <f t="shared" si="6"/>
        <v>107.05</v>
      </c>
      <c r="M65" s="21">
        <f t="shared" si="16"/>
        <v>107.05</v>
      </c>
      <c r="N65" s="19">
        <f t="shared" si="14"/>
        <v>28.633333333333333</v>
      </c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47.25" x14ac:dyDescent="0.25">
      <c r="A66" s="20" t="s">
        <v>160</v>
      </c>
      <c r="B66" s="19" t="s">
        <v>64</v>
      </c>
      <c r="C66" s="25" t="s">
        <v>164</v>
      </c>
      <c r="D66" s="21">
        <v>1000</v>
      </c>
      <c r="E66" s="21">
        <v>0</v>
      </c>
      <c r="F66" s="19">
        <f t="shared" si="11"/>
        <v>1000</v>
      </c>
      <c r="G66" s="19">
        <v>22.14</v>
      </c>
      <c r="H66" s="19">
        <f t="shared" si="3"/>
        <v>22.14</v>
      </c>
      <c r="I66" s="19">
        <f t="shared" si="15"/>
        <v>22.14</v>
      </c>
      <c r="J66" s="19">
        <f t="shared" si="15"/>
        <v>22.14</v>
      </c>
      <c r="K66" s="19">
        <f t="shared" si="5"/>
        <v>977.86</v>
      </c>
      <c r="L66" s="19">
        <f t="shared" si="6"/>
        <v>977.86</v>
      </c>
      <c r="M66" s="21">
        <f t="shared" si="16"/>
        <v>977.86</v>
      </c>
      <c r="N66" s="19">
        <f t="shared" si="14"/>
        <v>2.214</v>
      </c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1.5" x14ac:dyDescent="0.25">
      <c r="A67" s="20" t="s">
        <v>161</v>
      </c>
      <c r="B67" s="19" t="s">
        <v>64</v>
      </c>
      <c r="C67" s="25" t="s">
        <v>165</v>
      </c>
      <c r="D67" s="21">
        <v>7000</v>
      </c>
      <c r="E67" s="21">
        <v>0</v>
      </c>
      <c r="F67" s="19">
        <f t="shared" si="11"/>
        <v>7000</v>
      </c>
      <c r="G67" s="19">
        <v>0</v>
      </c>
      <c r="H67" s="19">
        <f t="shared" si="3"/>
        <v>0</v>
      </c>
      <c r="I67" s="19">
        <f t="shared" si="15"/>
        <v>0</v>
      </c>
      <c r="J67" s="19">
        <f t="shared" si="15"/>
        <v>0</v>
      </c>
      <c r="K67" s="19">
        <f t="shared" si="5"/>
        <v>7000</v>
      </c>
      <c r="L67" s="19">
        <f t="shared" si="6"/>
        <v>7000</v>
      </c>
      <c r="M67" s="21">
        <f t="shared" si="16"/>
        <v>7000</v>
      </c>
      <c r="N67" s="19">
        <f t="shared" si="14"/>
        <v>0</v>
      </c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20" t="s">
        <v>162</v>
      </c>
      <c r="B68" s="19" t="s">
        <v>64</v>
      </c>
      <c r="C68" s="25" t="s">
        <v>166</v>
      </c>
      <c r="D68" s="21">
        <v>0</v>
      </c>
      <c r="E68" s="21">
        <v>17000</v>
      </c>
      <c r="F68" s="19">
        <v>17000</v>
      </c>
      <c r="G68" s="19">
        <v>10815.92</v>
      </c>
      <c r="H68" s="19">
        <f t="shared" si="3"/>
        <v>10815.92</v>
      </c>
      <c r="I68" s="19">
        <f t="shared" si="15"/>
        <v>10815.92</v>
      </c>
      <c r="J68" s="19">
        <f t="shared" si="15"/>
        <v>10815.92</v>
      </c>
      <c r="K68" s="19">
        <f t="shared" ref="K68" si="17">F68-H68</f>
        <v>6184.08</v>
      </c>
      <c r="L68" s="19">
        <f t="shared" ref="L68" si="18">F68-J68</f>
        <v>6184.08</v>
      </c>
      <c r="M68" s="21">
        <f t="shared" si="16"/>
        <v>6184.08</v>
      </c>
      <c r="N68" s="19">
        <f t="shared" ref="N68" si="19">I68*100/F68</f>
        <v>63.623058823529412</v>
      </c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20" t="s">
        <v>163</v>
      </c>
      <c r="B69" s="19" t="s">
        <v>64</v>
      </c>
      <c r="C69" s="25" t="s">
        <v>167</v>
      </c>
      <c r="D69" s="21">
        <v>1267.6199999999999</v>
      </c>
      <c r="E69" s="21">
        <v>0</v>
      </c>
      <c r="F69" s="19">
        <f t="shared" si="11"/>
        <v>1267.6199999999999</v>
      </c>
      <c r="G69" s="19">
        <v>0</v>
      </c>
      <c r="H69" s="19">
        <f t="shared" si="3"/>
        <v>0</v>
      </c>
      <c r="I69" s="19">
        <f t="shared" si="15"/>
        <v>0</v>
      </c>
      <c r="J69" s="19">
        <f t="shared" si="15"/>
        <v>0</v>
      </c>
      <c r="K69" s="19">
        <f t="shared" si="5"/>
        <v>1267.6199999999999</v>
      </c>
      <c r="L69" s="19">
        <f t="shared" si="6"/>
        <v>1267.6199999999999</v>
      </c>
      <c r="M69" s="21">
        <f t="shared" si="16"/>
        <v>1267.6199999999999</v>
      </c>
      <c r="N69" s="19">
        <f t="shared" si="14"/>
        <v>0</v>
      </c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1.5" x14ac:dyDescent="0.25">
      <c r="A70" s="22" t="s">
        <v>168</v>
      </c>
      <c r="B70" s="19" t="s">
        <v>64</v>
      </c>
      <c r="C70" s="25" t="s">
        <v>124</v>
      </c>
      <c r="D70" s="21">
        <v>1500</v>
      </c>
      <c r="E70" s="21">
        <v>0</v>
      </c>
      <c r="F70" s="19">
        <f t="shared" si="11"/>
        <v>1500</v>
      </c>
      <c r="G70" s="19">
        <v>1256.52</v>
      </c>
      <c r="H70" s="19">
        <f t="shared" si="3"/>
        <v>1256.52</v>
      </c>
      <c r="I70" s="19">
        <f t="shared" ref="I70:J77" si="20">H70</f>
        <v>1256.52</v>
      </c>
      <c r="J70" s="19">
        <f t="shared" si="20"/>
        <v>1256.52</v>
      </c>
      <c r="K70" s="19">
        <f t="shared" si="5"/>
        <v>243.48000000000002</v>
      </c>
      <c r="L70" s="19">
        <f t="shared" si="6"/>
        <v>243.48000000000002</v>
      </c>
      <c r="M70" s="21">
        <f t="shared" ref="M70:M77" si="21">L70</f>
        <v>243.48000000000002</v>
      </c>
      <c r="N70" s="19">
        <f t="shared" si="14"/>
        <v>83.768000000000001</v>
      </c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47.25" x14ac:dyDescent="0.25">
      <c r="A71" s="20" t="s">
        <v>105</v>
      </c>
      <c r="B71" s="19" t="s">
        <v>64</v>
      </c>
      <c r="C71" s="25" t="s">
        <v>116</v>
      </c>
      <c r="D71" s="21">
        <v>500</v>
      </c>
      <c r="E71" s="21">
        <v>0</v>
      </c>
      <c r="F71" s="19">
        <f t="shared" si="11"/>
        <v>500</v>
      </c>
      <c r="G71" s="19">
        <v>0</v>
      </c>
      <c r="H71" s="19">
        <f t="shared" si="3"/>
        <v>0</v>
      </c>
      <c r="I71" s="19">
        <f t="shared" si="20"/>
        <v>0</v>
      </c>
      <c r="J71" s="19">
        <f t="shared" si="20"/>
        <v>0</v>
      </c>
      <c r="K71" s="19">
        <f t="shared" si="5"/>
        <v>500</v>
      </c>
      <c r="L71" s="19">
        <f t="shared" si="6"/>
        <v>500</v>
      </c>
      <c r="M71" s="21">
        <f t="shared" si="21"/>
        <v>500</v>
      </c>
      <c r="N71" s="19">
        <f t="shared" si="14"/>
        <v>0</v>
      </c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20" t="s">
        <v>108</v>
      </c>
      <c r="B72" s="19" t="s">
        <v>64</v>
      </c>
      <c r="C72" s="25" t="s">
        <v>125</v>
      </c>
      <c r="D72" s="21">
        <v>10611.54</v>
      </c>
      <c r="E72" s="21">
        <v>0</v>
      </c>
      <c r="F72" s="19">
        <f t="shared" si="11"/>
        <v>10611.54</v>
      </c>
      <c r="G72" s="19">
        <v>0</v>
      </c>
      <c r="H72" s="19">
        <f t="shared" si="3"/>
        <v>0</v>
      </c>
      <c r="I72" s="19">
        <f t="shared" si="20"/>
        <v>0</v>
      </c>
      <c r="J72" s="19">
        <f t="shared" si="20"/>
        <v>0</v>
      </c>
      <c r="K72" s="19">
        <f t="shared" si="5"/>
        <v>10611.54</v>
      </c>
      <c r="L72" s="19">
        <f t="shared" si="6"/>
        <v>10611.54</v>
      </c>
      <c r="M72" s="21">
        <f t="shared" si="21"/>
        <v>10611.54</v>
      </c>
      <c r="N72" s="19">
        <f t="shared" si="14"/>
        <v>0</v>
      </c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x14ac:dyDescent="0.25">
      <c r="A73" s="20" t="s">
        <v>163</v>
      </c>
      <c r="B73" s="19" t="s">
        <v>64</v>
      </c>
      <c r="C73" s="25" t="s">
        <v>169</v>
      </c>
      <c r="D73" s="21">
        <v>21393.88</v>
      </c>
      <c r="E73" s="21">
        <v>0</v>
      </c>
      <c r="F73" s="19">
        <f t="shared" si="11"/>
        <v>21393.88</v>
      </c>
      <c r="G73" s="19">
        <v>0</v>
      </c>
      <c r="H73" s="19">
        <f t="shared" si="3"/>
        <v>0</v>
      </c>
      <c r="I73" s="19">
        <f t="shared" si="20"/>
        <v>0</v>
      </c>
      <c r="J73" s="19">
        <f t="shared" si="20"/>
        <v>0</v>
      </c>
      <c r="K73" s="19">
        <f t="shared" si="5"/>
        <v>21393.88</v>
      </c>
      <c r="L73" s="19">
        <f t="shared" si="6"/>
        <v>21393.88</v>
      </c>
      <c r="M73" s="21">
        <f t="shared" si="21"/>
        <v>21393.88</v>
      </c>
      <c r="N73" s="19">
        <f t="shared" si="14"/>
        <v>0</v>
      </c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47.25" x14ac:dyDescent="0.25">
      <c r="A74" s="22" t="s">
        <v>170</v>
      </c>
      <c r="B74" s="19" t="s">
        <v>64</v>
      </c>
      <c r="C74" s="25" t="s">
        <v>116</v>
      </c>
      <c r="D74" s="21">
        <v>250</v>
      </c>
      <c r="E74" s="21">
        <v>0</v>
      </c>
      <c r="F74" s="19">
        <f t="shared" si="11"/>
        <v>250</v>
      </c>
      <c r="G74" s="19">
        <v>0</v>
      </c>
      <c r="H74" s="19">
        <f t="shared" si="3"/>
        <v>0</v>
      </c>
      <c r="I74" s="19">
        <f t="shared" si="20"/>
        <v>0</v>
      </c>
      <c r="J74" s="19">
        <f t="shared" si="20"/>
        <v>0</v>
      </c>
      <c r="K74" s="19">
        <f t="shared" si="5"/>
        <v>250</v>
      </c>
      <c r="L74" s="19">
        <f t="shared" si="6"/>
        <v>250</v>
      </c>
      <c r="M74" s="21">
        <f t="shared" si="21"/>
        <v>250</v>
      </c>
      <c r="N74" s="19">
        <f t="shared" si="14"/>
        <v>0</v>
      </c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1.5" x14ac:dyDescent="0.25">
      <c r="A75" s="20" t="s">
        <v>171</v>
      </c>
      <c r="B75" s="19" t="s">
        <v>64</v>
      </c>
      <c r="C75" s="25" t="s">
        <v>172</v>
      </c>
      <c r="D75" s="21">
        <v>100</v>
      </c>
      <c r="E75" s="21">
        <v>0</v>
      </c>
      <c r="F75" s="19">
        <f t="shared" si="11"/>
        <v>100</v>
      </c>
      <c r="G75" s="19">
        <v>0</v>
      </c>
      <c r="H75" s="19">
        <f t="shared" si="3"/>
        <v>0</v>
      </c>
      <c r="I75" s="19">
        <f t="shared" si="20"/>
        <v>0</v>
      </c>
      <c r="J75" s="19">
        <f t="shared" si="20"/>
        <v>0</v>
      </c>
      <c r="K75" s="19">
        <f t="shared" si="5"/>
        <v>100</v>
      </c>
      <c r="L75" s="19">
        <f t="shared" si="6"/>
        <v>100</v>
      </c>
      <c r="M75" s="21">
        <f t="shared" si="21"/>
        <v>100</v>
      </c>
      <c r="N75" s="19">
        <f t="shared" si="14"/>
        <v>0</v>
      </c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x14ac:dyDescent="0.25">
      <c r="A76" s="20" t="s">
        <v>108</v>
      </c>
      <c r="B76" s="19" t="s">
        <v>64</v>
      </c>
      <c r="C76" s="25" t="s">
        <v>125</v>
      </c>
      <c r="D76" s="21">
        <v>7800</v>
      </c>
      <c r="E76" s="21">
        <v>0</v>
      </c>
      <c r="F76" s="19">
        <f t="shared" si="11"/>
        <v>7800</v>
      </c>
      <c r="G76" s="19">
        <v>0</v>
      </c>
      <c r="H76" s="19">
        <f t="shared" si="3"/>
        <v>0</v>
      </c>
      <c r="I76" s="19">
        <f t="shared" si="20"/>
        <v>0</v>
      </c>
      <c r="J76" s="19">
        <f t="shared" si="20"/>
        <v>0</v>
      </c>
      <c r="K76" s="19">
        <f t="shared" si="5"/>
        <v>7800</v>
      </c>
      <c r="L76" s="19">
        <f t="shared" si="6"/>
        <v>7800</v>
      </c>
      <c r="M76" s="21">
        <f t="shared" si="21"/>
        <v>7800</v>
      </c>
      <c r="N76" s="19">
        <f t="shared" si="14"/>
        <v>0</v>
      </c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x14ac:dyDescent="0.25">
      <c r="A77" s="22" t="s">
        <v>173</v>
      </c>
      <c r="B77" s="19" t="s">
        <v>64</v>
      </c>
      <c r="C77" s="25" t="s">
        <v>152</v>
      </c>
      <c r="D77" s="21">
        <v>7500</v>
      </c>
      <c r="E77" s="21">
        <v>0</v>
      </c>
      <c r="F77" s="19">
        <f t="shared" si="11"/>
        <v>7500</v>
      </c>
      <c r="G77" s="19">
        <v>0</v>
      </c>
      <c r="H77" s="19">
        <f t="shared" ref="H77" si="22">G77</f>
        <v>0</v>
      </c>
      <c r="I77" s="19">
        <f t="shared" si="20"/>
        <v>0</v>
      </c>
      <c r="J77" s="19">
        <f t="shared" si="20"/>
        <v>0</v>
      </c>
      <c r="K77" s="19">
        <f t="shared" si="5"/>
        <v>7500</v>
      </c>
      <c r="L77" s="19">
        <f t="shared" si="6"/>
        <v>7500</v>
      </c>
      <c r="M77" s="21">
        <f t="shared" si="21"/>
        <v>7500</v>
      </c>
      <c r="N77" s="19">
        <f t="shared" si="14"/>
        <v>0</v>
      </c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  <row r="1006" spans="1:26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  <c r="Y1006" s="1"/>
      <c r="Z1006" s="1"/>
    </row>
    <row r="1007" spans="1:26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  <c r="Y1007" s="1"/>
      <c r="Z1007" s="1"/>
    </row>
    <row r="1008" spans="1:26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  <c r="Y1008" s="1"/>
      <c r="Z1008" s="1"/>
    </row>
    <row r="1009" spans="1:26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  <c r="Y1009" s="1"/>
      <c r="Z1009" s="1"/>
    </row>
    <row r="1010" spans="1:26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  <c r="Y1010" s="1"/>
      <c r="Z1010" s="1"/>
    </row>
    <row r="1011" spans="1:26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  <c r="Y1011" s="1"/>
      <c r="Z1011" s="1"/>
    </row>
    <row r="1012" spans="1:26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  <c r="Y1012" s="1"/>
      <c r="Z1012" s="1"/>
    </row>
    <row r="1013" spans="1:26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  <c r="Y1013" s="1"/>
      <c r="Z1013" s="1"/>
    </row>
    <row r="1014" spans="1:26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  <c r="Y1014" s="1"/>
      <c r="Z1014" s="1"/>
    </row>
    <row r="1015" spans="1:26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  <c r="Y1015" s="1"/>
      <c r="Z1015" s="1"/>
    </row>
    <row r="1016" spans="1:26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  <c r="Y1016" s="1"/>
      <c r="Z1016" s="1"/>
    </row>
    <row r="1017" spans="1:26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  <c r="Y1017" s="1"/>
      <c r="Z1017" s="1"/>
    </row>
    <row r="1018" spans="1:26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  <c r="Y1018" s="1"/>
      <c r="Z1018" s="1"/>
    </row>
    <row r="1019" spans="1:26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  <c r="Y1019" s="1"/>
      <c r="Z1019" s="1"/>
    </row>
    <row r="1020" spans="1:26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  <c r="Y1020" s="1"/>
      <c r="Z1020" s="1"/>
    </row>
    <row r="1021" spans="1:26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  <c r="Y1021" s="1"/>
      <c r="Z1021" s="1"/>
    </row>
    <row r="1022" spans="1:26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  <c r="Y1022" s="1"/>
      <c r="Z1022" s="1"/>
    </row>
    <row r="1023" spans="1:26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  <c r="Y1023" s="1"/>
      <c r="Z1023" s="1"/>
    </row>
    <row r="1024" spans="1:26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  <c r="Y1024" s="1"/>
      <c r="Z1024" s="1"/>
    </row>
    <row r="1025" spans="1:26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  <c r="Y1025" s="1"/>
      <c r="Z1025" s="1"/>
    </row>
    <row r="1026" spans="1:26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  <c r="Y1026" s="1"/>
      <c r="Z1026" s="1"/>
    </row>
    <row r="1027" spans="1:26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  <c r="Y1027" s="1"/>
      <c r="Z1027" s="1"/>
    </row>
    <row r="1028" spans="1:26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  <c r="Y1028" s="1"/>
      <c r="Z1028" s="1"/>
    </row>
    <row r="1029" spans="1:26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  <c r="Y1029" s="1"/>
      <c r="Z1029" s="1"/>
    </row>
    <row r="1030" spans="1:26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  <c r="Y1030" s="1"/>
      <c r="Z1030" s="1"/>
    </row>
    <row r="1031" spans="1:26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  <c r="Y1031" s="1"/>
      <c r="Z1031" s="1"/>
    </row>
    <row r="1032" spans="1:26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  <c r="Y1032" s="1"/>
      <c r="Z1032" s="1"/>
    </row>
    <row r="1033" spans="1:26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  <c r="Y1033" s="1"/>
      <c r="Z1033" s="1"/>
    </row>
    <row r="1034" spans="1:26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  <c r="Y1034" s="1"/>
      <c r="Z1034" s="1"/>
    </row>
    <row r="1035" spans="1:26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  <c r="Y1035" s="1"/>
      <c r="Z1035" s="1"/>
    </row>
    <row r="1036" spans="1:26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  <c r="Y1036" s="1"/>
      <c r="Z1036" s="1"/>
    </row>
    <row r="1037" spans="1:26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  <c r="Y1037" s="1"/>
      <c r="Z1037" s="1"/>
    </row>
    <row r="1038" spans="1:26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  <c r="Y1038" s="1"/>
      <c r="Z1038" s="1"/>
    </row>
    <row r="1039" spans="1:26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  <c r="Y1039" s="1"/>
      <c r="Z1039" s="1"/>
    </row>
    <row r="1040" spans="1:26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  <c r="Y1040" s="1"/>
      <c r="Z1040" s="1"/>
    </row>
    <row r="1041" spans="1:26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  <c r="Y1041" s="1"/>
      <c r="Z1041" s="1"/>
    </row>
    <row r="1042" spans="1:26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  <c r="Y1042" s="1"/>
      <c r="Z1042" s="1"/>
    </row>
    <row r="1043" spans="1:26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  <c r="Y1043" s="1"/>
      <c r="Z1043" s="1"/>
    </row>
    <row r="1044" spans="1:26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  <c r="Y1044" s="1"/>
      <c r="Z1044" s="1"/>
    </row>
    <row r="1045" spans="1:26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  <c r="Y1045" s="1"/>
      <c r="Z1045" s="1"/>
    </row>
    <row r="1046" spans="1:26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  <c r="Y1046" s="1"/>
      <c r="Z1046" s="1"/>
    </row>
    <row r="1047" spans="1:26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  <c r="Y1047" s="1"/>
      <c r="Z1047" s="1"/>
    </row>
    <row r="1048" spans="1:26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  <c r="Y1048" s="1"/>
      <c r="Z1048" s="1"/>
    </row>
    <row r="1049" spans="1:26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  <c r="Y1049" s="1"/>
      <c r="Z1049" s="1"/>
    </row>
    <row r="1050" spans="1:26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  <c r="Y1050" s="1"/>
      <c r="Z1050" s="1"/>
    </row>
    <row r="1051" spans="1:26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  <c r="Y1051" s="1"/>
      <c r="Z1051" s="1"/>
    </row>
    <row r="1052" spans="1:26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  <c r="Y1052" s="1"/>
      <c r="Z1052" s="1"/>
    </row>
    <row r="1053" spans="1:26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  <c r="Y1053" s="1"/>
      <c r="Z1053" s="1"/>
    </row>
    <row r="1054" spans="1:26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  <c r="Y1054" s="1"/>
      <c r="Z1054" s="1"/>
    </row>
    <row r="1055" spans="1:26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  <c r="Y1055" s="1"/>
      <c r="Z1055" s="1"/>
    </row>
    <row r="1056" spans="1:26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  <c r="Y1056" s="1"/>
      <c r="Z1056" s="1"/>
    </row>
    <row r="1057" spans="1:26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  <c r="Y1057" s="1"/>
      <c r="Z1057" s="1"/>
    </row>
    <row r="1058" spans="1:26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  <c r="Y1058" s="1"/>
      <c r="Z1058" s="1"/>
    </row>
    <row r="1059" spans="1:26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  <c r="Y1059" s="1"/>
      <c r="Z1059" s="1"/>
    </row>
    <row r="1060" spans="1:26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  <c r="Y1060" s="1"/>
      <c r="Z1060" s="1"/>
    </row>
    <row r="1061" spans="1:26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  <c r="Y1061" s="1"/>
      <c r="Z1061" s="1"/>
    </row>
    <row r="1062" spans="1:26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  <c r="Y1062" s="1"/>
      <c r="Z1062" s="1"/>
    </row>
    <row r="1063" spans="1:26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  <c r="Y1063" s="1"/>
      <c r="Z1063" s="1"/>
    </row>
    <row r="1064" spans="1:26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  <c r="Y1064" s="1"/>
      <c r="Z1064" s="1"/>
    </row>
    <row r="1065" spans="1:26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  <c r="Y1065" s="1"/>
      <c r="Z1065" s="1"/>
    </row>
    <row r="1066" spans="1:26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  <c r="Y1066" s="1"/>
      <c r="Z1066" s="1"/>
    </row>
    <row r="1067" spans="1:26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  <c r="Y1067" s="1"/>
      <c r="Z1067" s="1"/>
    </row>
    <row r="1068" spans="1:26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  <c r="Y1068" s="1"/>
      <c r="Z1068" s="1"/>
    </row>
    <row r="1069" spans="1:26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  <c r="Y1069" s="1"/>
      <c r="Z1069" s="1"/>
    </row>
    <row r="1070" spans="1:26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  <c r="Y1070" s="1"/>
      <c r="Z1070" s="1"/>
    </row>
    <row r="1071" spans="1:26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  <c r="Y1071" s="1"/>
      <c r="Z1071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999"/>
  <sheetViews>
    <sheetView tabSelected="1" workbookViewId="0">
      <selection activeCell="B2" sqref="B2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11" t="s">
        <v>35</v>
      </c>
      <c r="B1" s="16">
        <v>45504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11" t="s">
        <v>36</v>
      </c>
      <c r="B2" s="14" t="s">
        <v>177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11" t="s">
        <v>37</v>
      </c>
      <c r="B3" s="14" t="s">
        <v>174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11" t="s">
        <v>38</v>
      </c>
      <c r="B4" s="14" t="s">
        <v>175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11" t="s">
        <v>39</v>
      </c>
      <c r="B5" s="17" t="s">
        <v>176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11" t="s">
        <v>40</v>
      </c>
      <c r="B6" s="15">
        <v>993921071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12"/>
      <c r="B7" s="13" t="s">
        <v>12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</sheetData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zoomScale="82" zoomScaleNormal="82" workbookViewId="0">
      <selection activeCell="B16" sqref="B16"/>
    </sheetView>
  </sheetViews>
  <sheetFormatPr baseColWidth="10" defaultColWidth="14.42578125" defaultRowHeight="25.5" customHeight="1" x14ac:dyDescent="0.25"/>
  <cols>
    <col min="1" max="1" width="43.7109375" style="8" customWidth="1"/>
    <col min="2" max="2" width="104.28515625" style="8" customWidth="1"/>
    <col min="3" max="22" width="10" style="8" customWidth="1"/>
    <col min="23" max="16384" width="14.42578125" style="8"/>
  </cols>
  <sheetData>
    <row r="1" spans="1:22" ht="25.5" customHeight="1" x14ac:dyDescent="0.25">
      <c r="A1" s="5" t="s">
        <v>21</v>
      </c>
      <c r="B1" s="6" t="s">
        <v>13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2" ht="25.5" customHeight="1" x14ac:dyDescent="0.25">
      <c r="A2" s="5" t="s">
        <v>22</v>
      </c>
      <c r="B2" s="6" t="s">
        <v>14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2" ht="25.5" customHeight="1" x14ac:dyDescent="0.25">
      <c r="A3" s="4" t="s">
        <v>15</v>
      </c>
      <c r="B3" s="4" t="s">
        <v>23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2" ht="25.5" customHeight="1" x14ac:dyDescent="0.25">
      <c r="A4" s="9" t="s">
        <v>0</v>
      </c>
      <c r="B4" s="10" t="s">
        <v>34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</row>
    <row r="5" spans="1:22" ht="25.5" customHeight="1" x14ac:dyDescent="0.25">
      <c r="A5" s="9" t="s">
        <v>31</v>
      </c>
      <c r="B5" s="10" t="s">
        <v>32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</row>
    <row r="6" spans="1:22" ht="25.5" customHeight="1" x14ac:dyDescent="0.25">
      <c r="A6" s="9" t="s">
        <v>22</v>
      </c>
      <c r="B6" s="10" t="s">
        <v>24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</row>
    <row r="7" spans="1:22" ht="25.5" customHeight="1" x14ac:dyDescent="0.25">
      <c r="A7" s="9" t="s">
        <v>1</v>
      </c>
      <c r="B7" s="10" t="s">
        <v>16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</row>
    <row r="8" spans="1:22" ht="25.5" customHeight="1" x14ac:dyDescent="0.25">
      <c r="A8" s="9" t="s">
        <v>2</v>
      </c>
      <c r="B8" s="10" t="s">
        <v>17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</row>
    <row r="9" spans="1:22" ht="25.5" customHeight="1" x14ac:dyDescent="0.25">
      <c r="A9" s="9" t="s">
        <v>3</v>
      </c>
      <c r="B9" s="10" t="s">
        <v>33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</row>
    <row r="10" spans="1:22" ht="25.5" customHeight="1" x14ac:dyDescent="0.25">
      <c r="A10" s="9" t="s">
        <v>4</v>
      </c>
      <c r="B10" s="10" t="s">
        <v>18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</row>
    <row r="11" spans="1:22" ht="25.5" customHeight="1" x14ac:dyDescent="0.25">
      <c r="A11" s="9" t="s">
        <v>5</v>
      </c>
      <c r="B11" s="10" t="s">
        <v>19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spans="1:22" ht="25.5" customHeight="1" x14ac:dyDescent="0.25">
      <c r="A12" s="9" t="s">
        <v>6</v>
      </c>
      <c r="B12" s="10" t="s">
        <v>25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</row>
    <row r="13" spans="1:22" ht="25.5" customHeight="1" x14ac:dyDescent="0.25">
      <c r="A13" s="9" t="s">
        <v>7</v>
      </c>
      <c r="B13" s="10" t="s">
        <v>26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</row>
    <row r="14" spans="1:22" ht="25.5" customHeight="1" x14ac:dyDescent="0.25">
      <c r="A14" s="9" t="s">
        <v>8</v>
      </c>
      <c r="B14" s="10" t="s">
        <v>20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</row>
    <row r="15" spans="1:22" ht="25.5" customHeight="1" x14ac:dyDescent="0.25">
      <c r="A15" s="9" t="s">
        <v>9</v>
      </c>
      <c r="B15" s="10" t="s">
        <v>27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</row>
    <row r="16" spans="1:22" ht="25.5" customHeight="1" x14ac:dyDescent="0.25">
      <c r="A16" s="9" t="s">
        <v>10</v>
      </c>
      <c r="B16" s="10" t="s">
        <v>28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</row>
    <row r="17" spans="1:22" ht="25.5" customHeight="1" x14ac:dyDescent="0.25">
      <c r="A17" s="9" t="s">
        <v>29</v>
      </c>
      <c r="B17" s="10" t="s">
        <v>30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</row>
    <row r="18" spans="1:22" ht="25.5" customHeight="1" x14ac:dyDescent="0.2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</row>
    <row r="19" spans="1:22" ht="25.5" customHeight="1" x14ac:dyDescent="0.2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</row>
    <row r="20" spans="1:22" ht="25.5" customHeight="1" x14ac:dyDescent="0.2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</row>
    <row r="21" spans="1:22" ht="25.5" customHeight="1" x14ac:dyDescent="0.2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</row>
    <row r="22" spans="1:22" ht="25.5" customHeight="1" x14ac:dyDescent="0.2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</row>
    <row r="23" spans="1:22" ht="25.5" customHeight="1" x14ac:dyDescent="0.2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</row>
    <row r="24" spans="1:22" ht="25.5" customHeight="1" x14ac:dyDescent="0.2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</row>
    <row r="25" spans="1:22" ht="25.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</row>
    <row r="26" spans="1:22" ht="25.5" customHeight="1" x14ac:dyDescent="0.2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</row>
    <row r="27" spans="1:22" ht="25.5" customHeight="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</row>
    <row r="28" spans="1:22" ht="25.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2" ht="25.5" customHeight="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22" ht="25.5" customHeight="1" x14ac:dyDescent="0.25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25.5" customHeight="1" x14ac:dyDescent="0.2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ht="25.5" customHeight="1" x14ac:dyDescent="0.2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2" ht="25.5" customHeight="1" x14ac:dyDescent="0.25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2" ht="25.5" customHeight="1" x14ac:dyDescent="0.25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</row>
    <row r="35" spans="1:22" ht="25.5" customHeigh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ht="25.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</row>
    <row r="37" spans="1:22" ht="25.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</row>
    <row r="38" spans="1:22" ht="25.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</row>
    <row r="39" spans="1:22" ht="25.5" customHeight="1" x14ac:dyDescent="0.25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</row>
    <row r="40" spans="1:22" ht="25.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</row>
    <row r="41" spans="1:22" ht="25.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</row>
    <row r="42" spans="1:22" ht="25.5" customHeigh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</row>
    <row r="43" spans="1:22" ht="25.5" customHeight="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2" ht="25.5" customHeight="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</row>
    <row r="45" spans="1:22" ht="25.5" customHeight="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</row>
    <row r="46" spans="1:22" ht="25.5" customHeight="1" x14ac:dyDescent="0.25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</row>
    <row r="47" spans="1:22" ht="25.5" customHeight="1" x14ac:dyDescent="0.25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</row>
    <row r="48" spans="1:22" ht="25.5" customHeight="1" x14ac:dyDescent="0.2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</row>
    <row r="49" spans="1:22" ht="25.5" customHeight="1" x14ac:dyDescent="0.2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</row>
    <row r="50" spans="1:22" ht="25.5" customHeight="1" x14ac:dyDescent="0.2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</row>
    <row r="51" spans="1:22" ht="25.5" customHeight="1" x14ac:dyDescent="0.2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</row>
    <row r="52" spans="1:22" ht="25.5" customHeight="1" x14ac:dyDescent="0.2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</row>
    <row r="53" spans="1:22" ht="25.5" customHeight="1" x14ac:dyDescent="0.2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</row>
    <row r="54" spans="1:22" ht="25.5" customHeight="1" x14ac:dyDescent="0.25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</row>
    <row r="55" spans="1:22" ht="25.5" customHeight="1" x14ac:dyDescent="0.25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</row>
    <row r="56" spans="1:22" ht="25.5" customHeight="1" x14ac:dyDescent="0.25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</row>
    <row r="57" spans="1:22" ht="25.5" customHeight="1" x14ac:dyDescent="0.25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</row>
    <row r="58" spans="1:22" ht="25.5" customHeight="1" x14ac:dyDescent="0.25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</row>
    <row r="59" spans="1:22" ht="25.5" customHeight="1" x14ac:dyDescent="0.25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</row>
    <row r="60" spans="1:22" ht="25.5" customHeight="1" x14ac:dyDescent="0.25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</row>
    <row r="61" spans="1:22" ht="25.5" customHeight="1" x14ac:dyDescent="0.25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</row>
    <row r="62" spans="1:22" ht="25.5" customHeight="1" x14ac:dyDescent="0.25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</row>
    <row r="63" spans="1:22" ht="25.5" customHeight="1" x14ac:dyDescent="0.25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</row>
    <row r="64" spans="1:22" ht="25.5" customHeight="1" x14ac:dyDescent="0.25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</row>
    <row r="65" spans="1:22" ht="25.5" customHeight="1" x14ac:dyDescent="0.25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</row>
    <row r="66" spans="1:22" ht="25.5" customHeight="1" x14ac:dyDescent="0.25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</row>
    <row r="67" spans="1:22" ht="25.5" customHeight="1" x14ac:dyDescent="0.25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</row>
    <row r="68" spans="1:22" ht="25.5" customHeight="1" x14ac:dyDescent="0.25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</row>
    <row r="69" spans="1:22" ht="25.5" customHeight="1" x14ac:dyDescent="0.25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</row>
    <row r="70" spans="1:22" ht="25.5" customHeight="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</row>
    <row r="71" spans="1:22" ht="25.5" customHeight="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</row>
    <row r="72" spans="1:22" ht="25.5" customHeight="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</row>
    <row r="73" spans="1:22" ht="25.5" customHeight="1" x14ac:dyDescent="0.25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</row>
    <row r="74" spans="1:22" ht="25.5" customHeight="1" x14ac:dyDescent="0.25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</row>
    <row r="75" spans="1:22" ht="25.5" customHeight="1" x14ac:dyDescent="0.25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</row>
    <row r="76" spans="1:22" ht="25.5" customHeight="1" x14ac:dyDescent="0.25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</row>
    <row r="77" spans="1:22" ht="25.5" customHeigh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</row>
    <row r="78" spans="1:22" ht="25.5" customHeigh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</row>
    <row r="79" spans="1:22" ht="25.5" customHeigh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</row>
    <row r="80" spans="1:22" ht="25.5" customHeigh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</row>
    <row r="81" spans="1:22" ht="25.5" customHeigh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</row>
    <row r="82" spans="1:22" ht="25.5" customHeight="1" x14ac:dyDescent="0.25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</row>
    <row r="83" spans="1:22" ht="25.5" customHeight="1" x14ac:dyDescent="0.25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</row>
    <row r="84" spans="1:22" ht="25.5" customHeight="1" x14ac:dyDescent="0.25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</row>
    <row r="85" spans="1:22" ht="25.5" customHeight="1" x14ac:dyDescent="0.25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</row>
    <row r="86" spans="1:22" ht="25.5" customHeight="1" x14ac:dyDescent="0.25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</row>
    <row r="87" spans="1:22" ht="25.5" customHeight="1" x14ac:dyDescent="0.25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</row>
    <row r="88" spans="1:22" ht="25.5" customHeight="1" x14ac:dyDescent="0.25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</row>
    <row r="89" spans="1:22" ht="25.5" customHeight="1" x14ac:dyDescent="0.25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</row>
    <row r="90" spans="1:22" ht="25.5" customHeight="1" x14ac:dyDescent="0.25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</row>
    <row r="91" spans="1:22" ht="25.5" customHeight="1" x14ac:dyDescent="0.25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</row>
    <row r="92" spans="1:22" ht="25.5" customHeight="1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</row>
    <row r="93" spans="1:22" ht="25.5" customHeight="1" x14ac:dyDescent="0.25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</row>
    <row r="94" spans="1:22" ht="25.5" customHeight="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</row>
    <row r="95" spans="1:22" ht="25.5" customHeight="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</row>
    <row r="96" spans="1:22" ht="25.5" customHeight="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</row>
    <row r="97" spans="1:22" ht="25.5" customHeight="1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</row>
    <row r="98" spans="1:22" ht="25.5" customHeight="1" x14ac:dyDescent="0.25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</row>
    <row r="99" spans="1:22" ht="25.5" customHeight="1" x14ac:dyDescent="0.25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</row>
    <row r="100" spans="1:22" ht="25.5" customHeight="1" x14ac:dyDescent="0.25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</row>
    <row r="101" spans="1:22" ht="25.5" customHeight="1" x14ac:dyDescent="0.25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</row>
    <row r="102" spans="1:22" ht="25.5" customHeight="1" x14ac:dyDescent="0.25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</row>
    <row r="103" spans="1:22" ht="25.5" customHeight="1" x14ac:dyDescent="0.25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</row>
    <row r="104" spans="1:22" ht="25.5" customHeight="1" x14ac:dyDescent="0.25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</row>
    <row r="105" spans="1:22" ht="25.5" customHeight="1" x14ac:dyDescent="0.25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</row>
    <row r="106" spans="1:22" ht="25.5" customHeight="1" x14ac:dyDescent="0.25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</row>
    <row r="107" spans="1:22" ht="25.5" customHeight="1" x14ac:dyDescent="0.25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</row>
    <row r="108" spans="1:22" ht="25.5" customHeight="1" x14ac:dyDescent="0.25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</row>
    <row r="109" spans="1:22" ht="25.5" customHeight="1" x14ac:dyDescent="0.25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</row>
    <row r="110" spans="1:22" ht="25.5" customHeight="1" x14ac:dyDescent="0.25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</row>
    <row r="111" spans="1:22" ht="25.5" customHeight="1" x14ac:dyDescent="0.25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</row>
    <row r="112" spans="1:22" ht="25.5" customHeight="1" x14ac:dyDescent="0.25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</row>
    <row r="113" spans="1:22" ht="25.5" customHeight="1" x14ac:dyDescent="0.25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</row>
    <row r="114" spans="1:22" ht="25.5" customHeight="1" x14ac:dyDescent="0.25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</row>
    <row r="115" spans="1:22" ht="25.5" customHeight="1" x14ac:dyDescent="0.25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</row>
    <row r="116" spans="1:22" ht="25.5" customHeight="1" x14ac:dyDescent="0.25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</row>
    <row r="117" spans="1:22" ht="25.5" customHeight="1" x14ac:dyDescent="0.25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</row>
    <row r="118" spans="1:22" ht="25.5" customHeight="1" x14ac:dyDescent="0.25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</row>
    <row r="119" spans="1:22" ht="25.5" customHeight="1" x14ac:dyDescent="0.25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</row>
    <row r="120" spans="1:22" ht="25.5" customHeight="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</row>
    <row r="121" spans="1:22" ht="25.5" customHeight="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</row>
    <row r="122" spans="1:22" ht="25.5" customHeight="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</row>
    <row r="123" spans="1:22" ht="25.5" customHeight="1" x14ac:dyDescent="0.25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</row>
    <row r="124" spans="1:22" ht="25.5" customHeight="1" x14ac:dyDescent="0.25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</row>
    <row r="125" spans="1:22" ht="25.5" customHeight="1" x14ac:dyDescent="0.25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</row>
    <row r="126" spans="1:22" ht="25.5" customHeight="1" x14ac:dyDescent="0.25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</row>
    <row r="127" spans="1:22" ht="25.5" customHeight="1" x14ac:dyDescent="0.25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</row>
    <row r="128" spans="1:22" ht="25.5" customHeight="1" x14ac:dyDescent="0.25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</row>
    <row r="129" spans="1:22" ht="25.5" customHeight="1" x14ac:dyDescent="0.25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</row>
    <row r="130" spans="1:22" ht="25.5" customHeight="1" x14ac:dyDescent="0.25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</row>
    <row r="131" spans="1:22" ht="25.5" customHeight="1" x14ac:dyDescent="0.25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</row>
    <row r="132" spans="1:22" ht="25.5" customHeight="1" x14ac:dyDescent="0.25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</row>
    <row r="133" spans="1:22" ht="25.5" customHeight="1" x14ac:dyDescent="0.25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</row>
    <row r="134" spans="1:22" ht="25.5" customHeight="1" x14ac:dyDescent="0.25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</row>
    <row r="135" spans="1:22" ht="25.5" customHeight="1" x14ac:dyDescent="0.25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</row>
    <row r="136" spans="1:22" ht="25.5" customHeight="1" x14ac:dyDescent="0.25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</row>
    <row r="137" spans="1:22" ht="25.5" customHeight="1" x14ac:dyDescent="0.25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</row>
    <row r="138" spans="1:22" ht="25.5" customHeight="1" x14ac:dyDescent="0.25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</row>
    <row r="139" spans="1:22" ht="25.5" customHeight="1" x14ac:dyDescent="0.25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</row>
    <row r="140" spans="1:22" ht="25.5" customHeight="1" x14ac:dyDescent="0.25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</row>
    <row r="141" spans="1:22" ht="25.5" customHeight="1" x14ac:dyDescent="0.25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</row>
    <row r="142" spans="1:22" ht="25.5" customHeight="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</row>
    <row r="143" spans="1:22" ht="25.5" customHeight="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</row>
    <row r="144" spans="1:22" ht="25.5" customHeight="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</row>
    <row r="145" spans="1:22" ht="25.5" customHeight="1" x14ac:dyDescent="0.25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</row>
    <row r="146" spans="1:22" ht="25.5" customHeight="1" x14ac:dyDescent="0.25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</row>
    <row r="147" spans="1:22" ht="25.5" customHeight="1" x14ac:dyDescent="0.25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</row>
    <row r="148" spans="1:22" ht="25.5" customHeight="1" x14ac:dyDescent="0.25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</row>
    <row r="149" spans="1:22" ht="25.5" customHeight="1" x14ac:dyDescent="0.25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</row>
    <row r="150" spans="1:22" ht="25.5" customHeight="1" x14ac:dyDescent="0.25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</row>
    <row r="151" spans="1:22" ht="25.5" customHeight="1" x14ac:dyDescent="0.25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</row>
    <row r="152" spans="1:22" ht="25.5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</row>
    <row r="153" spans="1:22" ht="25.5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</row>
    <row r="154" spans="1:22" ht="25.5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</row>
    <row r="155" spans="1:22" ht="25.5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</row>
    <row r="156" spans="1:22" ht="25.5" customHeight="1" x14ac:dyDescent="0.25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</row>
    <row r="157" spans="1:22" ht="25.5" customHeight="1" x14ac:dyDescent="0.25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</row>
    <row r="158" spans="1:22" ht="25.5" customHeight="1" x14ac:dyDescent="0.25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</row>
    <row r="159" spans="1:22" ht="25.5" customHeight="1" x14ac:dyDescent="0.25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</row>
    <row r="160" spans="1:22" ht="25.5" customHeight="1" x14ac:dyDescent="0.25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</row>
    <row r="161" spans="1:22" ht="25.5" customHeight="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</row>
    <row r="162" spans="1:22" ht="25.5" customHeight="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</row>
    <row r="163" spans="1:22" ht="25.5" customHeight="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</row>
    <row r="164" spans="1:22" ht="25.5" customHeight="1" x14ac:dyDescent="0.25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</row>
    <row r="165" spans="1:22" ht="25.5" customHeight="1" x14ac:dyDescent="0.25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</row>
    <row r="166" spans="1:22" ht="25.5" customHeight="1" x14ac:dyDescent="0.25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</row>
    <row r="167" spans="1:22" ht="25.5" customHeight="1" x14ac:dyDescent="0.25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</row>
    <row r="168" spans="1:22" ht="25.5" customHeight="1" x14ac:dyDescent="0.25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</row>
    <row r="169" spans="1:22" ht="25.5" customHeight="1" x14ac:dyDescent="0.25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</row>
    <row r="170" spans="1:22" ht="25.5" customHeight="1" x14ac:dyDescent="0.2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</row>
    <row r="171" spans="1:22" ht="25.5" customHeight="1" x14ac:dyDescent="0.25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</row>
    <row r="172" spans="1:22" ht="25.5" customHeight="1" x14ac:dyDescent="0.25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</row>
    <row r="173" spans="1:22" ht="25.5" customHeight="1" x14ac:dyDescent="0.25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</row>
    <row r="174" spans="1:22" ht="25.5" customHeight="1" x14ac:dyDescent="0.25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</row>
    <row r="175" spans="1:22" ht="25.5" customHeight="1" x14ac:dyDescent="0.25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</row>
    <row r="176" spans="1:22" ht="25.5" customHeight="1" x14ac:dyDescent="0.25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</row>
    <row r="177" spans="1:22" ht="25.5" customHeight="1" x14ac:dyDescent="0.25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</row>
    <row r="178" spans="1:22" ht="25.5" customHeight="1" x14ac:dyDescent="0.25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</row>
    <row r="179" spans="1:22" ht="25.5" customHeight="1" x14ac:dyDescent="0.25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</row>
    <row r="180" spans="1:22" ht="25.5" customHeight="1" x14ac:dyDescent="0.25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</row>
    <row r="181" spans="1:22" ht="25.5" customHeight="1" x14ac:dyDescent="0.25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</row>
    <row r="182" spans="1:22" ht="25.5" customHeight="1" x14ac:dyDescent="0.25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</row>
    <row r="183" spans="1:22" ht="25.5" customHeight="1" x14ac:dyDescent="0.25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</row>
    <row r="184" spans="1:22" ht="25.5" customHeight="1" x14ac:dyDescent="0.25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</row>
    <row r="185" spans="1:22" ht="25.5" customHeight="1" x14ac:dyDescent="0.25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</row>
    <row r="186" spans="1:22" ht="25.5" customHeight="1" x14ac:dyDescent="0.25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</row>
    <row r="187" spans="1:22" ht="25.5" customHeight="1" x14ac:dyDescent="0.25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</row>
    <row r="188" spans="1:22" ht="25.5" customHeight="1" x14ac:dyDescent="0.2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</row>
    <row r="189" spans="1:22" ht="25.5" customHeight="1" x14ac:dyDescent="0.2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</row>
    <row r="190" spans="1:22" ht="25.5" customHeight="1" x14ac:dyDescent="0.25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</row>
    <row r="191" spans="1:22" ht="25.5" customHeight="1" x14ac:dyDescent="0.25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</row>
    <row r="192" spans="1:22" ht="25.5" customHeight="1" x14ac:dyDescent="0.25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</row>
    <row r="193" spans="1:22" ht="25.5" customHeight="1" x14ac:dyDescent="0.25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</row>
    <row r="194" spans="1:22" ht="25.5" customHeight="1" x14ac:dyDescent="0.25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</row>
    <row r="195" spans="1:22" ht="25.5" customHeight="1" x14ac:dyDescent="0.25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</row>
    <row r="196" spans="1:22" ht="25.5" customHeight="1" x14ac:dyDescent="0.25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</row>
    <row r="197" spans="1:22" ht="25.5" customHeight="1" x14ac:dyDescent="0.25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</row>
    <row r="198" spans="1:22" ht="25.5" customHeight="1" x14ac:dyDescent="0.25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</row>
    <row r="199" spans="1:22" ht="25.5" customHeight="1" x14ac:dyDescent="0.25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</row>
    <row r="200" spans="1:22" ht="25.5" customHeight="1" x14ac:dyDescent="0.25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</row>
    <row r="201" spans="1:22" ht="25.5" customHeight="1" x14ac:dyDescent="0.25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</row>
    <row r="202" spans="1:22" ht="25.5" customHeight="1" x14ac:dyDescent="0.25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</row>
    <row r="203" spans="1:22" ht="25.5" customHeight="1" x14ac:dyDescent="0.25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</row>
    <row r="204" spans="1:22" ht="25.5" customHeight="1" x14ac:dyDescent="0.25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</row>
    <row r="205" spans="1:22" ht="25.5" customHeight="1" x14ac:dyDescent="0.25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</row>
    <row r="206" spans="1:22" ht="25.5" customHeight="1" x14ac:dyDescent="0.25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</row>
    <row r="207" spans="1:22" ht="25.5" customHeight="1" x14ac:dyDescent="0.25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</row>
    <row r="208" spans="1:22" ht="25.5" customHeight="1" x14ac:dyDescent="0.25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</row>
    <row r="209" spans="1:22" ht="25.5" customHeight="1" x14ac:dyDescent="0.25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</row>
    <row r="210" spans="1:22" ht="25.5" customHeight="1" x14ac:dyDescent="0.25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</row>
    <row r="211" spans="1:22" ht="25.5" customHeight="1" x14ac:dyDescent="0.25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</row>
    <row r="212" spans="1:22" ht="25.5" customHeight="1" x14ac:dyDescent="0.25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</row>
    <row r="213" spans="1:22" ht="25.5" customHeight="1" x14ac:dyDescent="0.25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</row>
    <row r="214" spans="1:22" ht="25.5" customHeight="1" x14ac:dyDescent="0.25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</row>
    <row r="215" spans="1:22" ht="25.5" customHeight="1" x14ac:dyDescent="0.25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</row>
    <row r="216" spans="1:22" ht="25.5" customHeight="1" x14ac:dyDescent="0.25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</row>
    <row r="217" spans="1:22" ht="25.5" customHeight="1" x14ac:dyDescent="0.25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</row>
    <row r="218" spans="1:22" ht="25.5" customHeight="1" x14ac:dyDescent="0.25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</row>
    <row r="219" spans="1:22" ht="25.5" customHeight="1" x14ac:dyDescent="0.25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</row>
    <row r="220" spans="1:22" ht="25.5" customHeight="1" x14ac:dyDescent="0.25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</row>
    <row r="221" spans="1:22" ht="25.5" customHeight="1" x14ac:dyDescent="0.25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</row>
    <row r="222" spans="1:22" ht="25.5" customHeight="1" x14ac:dyDescent="0.25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</row>
    <row r="223" spans="1:22" ht="25.5" customHeight="1" x14ac:dyDescent="0.25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</row>
    <row r="224" spans="1:22" ht="25.5" customHeight="1" x14ac:dyDescent="0.25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</row>
    <row r="225" spans="1:22" ht="25.5" customHeight="1" x14ac:dyDescent="0.25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</row>
    <row r="226" spans="1:22" ht="25.5" customHeight="1" x14ac:dyDescent="0.25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</row>
    <row r="227" spans="1:22" ht="25.5" customHeight="1" x14ac:dyDescent="0.25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</row>
    <row r="228" spans="1:22" ht="25.5" customHeight="1" x14ac:dyDescent="0.25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</row>
    <row r="229" spans="1:22" ht="25.5" customHeight="1" x14ac:dyDescent="0.25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</row>
    <row r="230" spans="1:22" ht="25.5" customHeight="1" x14ac:dyDescent="0.25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</row>
    <row r="231" spans="1:22" ht="25.5" customHeight="1" x14ac:dyDescent="0.25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</row>
    <row r="232" spans="1:22" ht="25.5" customHeight="1" x14ac:dyDescent="0.25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</row>
    <row r="233" spans="1:22" ht="25.5" customHeight="1" x14ac:dyDescent="0.25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</row>
    <row r="234" spans="1:22" ht="25.5" customHeight="1" x14ac:dyDescent="0.25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</row>
    <row r="235" spans="1:22" ht="25.5" customHeight="1" x14ac:dyDescent="0.25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</row>
    <row r="236" spans="1:22" ht="25.5" customHeight="1" x14ac:dyDescent="0.25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</row>
    <row r="237" spans="1:22" ht="25.5" customHeight="1" x14ac:dyDescent="0.25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</row>
    <row r="238" spans="1:22" ht="25.5" customHeight="1" x14ac:dyDescent="0.25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</row>
    <row r="239" spans="1:22" ht="25.5" customHeight="1" x14ac:dyDescent="0.25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</row>
    <row r="240" spans="1:22" ht="25.5" customHeight="1" x14ac:dyDescent="0.25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</row>
    <row r="241" spans="1:22" ht="25.5" customHeight="1" x14ac:dyDescent="0.25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</row>
    <row r="242" spans="1:22" ht="25.5" customHeight="1" x14ac:dyDescent="0.25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</row>
    <row r="243" spans="1:22" ht="25.5" customHeight="1" x14ac:dyDescent="0.2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</row>
    <row r="244" spans="1:22" ht="25.5" customHeight="1" x14ac:dyDescent="0.2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</row>
    <row r="245" spans="1:22" ht="25.5" customHeight="1" x14ac:dyDescent="0.2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</row>
    <row r="246" spans="1:22" ht="25.5" customHeight="1" x14ac:dyDescent="0.2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</row>
    <row r="247" spans="1:22" ht="25.5" customHeight="1" x14ac:dyDescent="0.2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</row>
    <row r="248" spans="1:22" ht="25.5" customHeight="1" x14ac:dyDescent="0.2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</row>
    <row r="249" spans="1:22" ht="25.5" customHeight="1" x14ac:dyDescent="0.2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</row>
    <row r="250" spans="1:22" ht="25.5" customHeight="1" x14ac:dyDescent="0.2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</row>
    <row r="251" spans="1:22" ht="25.5" customHeight="1" x14ac:dyDescent="0.2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</row>
    <row r="252" spans="1:22" ht="25.5" customHeight="1" x14ac:dyDescent="0.2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</row>
    <row r="253" spans="1:22" ht="25.5" customHeight="1" x14ac:dyDescent="0.2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</row>
    <row r="254" spans="1:22" ht="25.5" customHeight="1" x14ac:dyDescent="0.2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</row>
    <row r="255" spans="1:22" ht="25.5" customHeight="1" x14ac:dyDescent="0.2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</row>
    <row r="256" spans="1:22" ht="25.5" customHeight="1" x14ac:dyDescent="0.2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</row>
    <row r="257" spans="1:22" ht="25.5" customHeight="1" x14ac:dyDescent="0.2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</row>
    <row r="258" spans="1:22" ht="25.5" customHeight="1" x14ac:dyDescent="0.2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</row>
    <row r="259" spans="1:22" ht="25.5" customHeight="1" x14ac:dyDescent="0.2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</row>
    <row r="260" spans="1:22" ht="25.5" customHeight="1" x14ac:dyDescent="0.2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</row>
    <row r="261" spans="1:22" ht="25.5" customHeight="1" x14ac:dyDescent="0.2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</row>
    <row r="262" spans="1:22" ht="25.5" customHeight="1" x14ac:dyDescent="0.2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</row>
    <row r="263" spans="1:22" ht="25.5" customHeight="1" x14ac:dyDescent="0.2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</row>
    <row r="264" spans="1:22" ht="25.5" customHeight="1" x14ac:dyDescent="0.2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</row>
    <row r="265" spans="1:22" ht="25.5" customHeight="1" x14ac:dyDescent="0.2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</row>
    <row r="266" spans="1:22" ht="25.5" customHeight="1" x14ac:dyDescent="0.2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</row>
    <row r="267" spans="1:22" ht="25.5" customHeight="1" x14ac:dyDescent="0.2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</row>
    <row r="268" spans="1:22" ht="25.5" customHeight="1" x14ac:dyDescent="0.2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</row>
    <row r="269" spans="1:22" ht="25.5" customHeight="1" x14ac:dyDescent="0.2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</row>
    <row r="270" spans="1:22" ht="25.5" customHeight="1" x14ac:dyDescent="0.2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</row>
    <row r="271" spans="1:22" ht="25.5" customHeight="1" x14ac:dyDescent="0.2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</row>
    <row r="272" spans="1:22" ht="25.5" customHeight="1" x14ac:dyDescent="0.2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</row>
    <row r="273" spans="1:22" ht="25.5" customHeight="1" x14ac:dyDescent="0.2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</row>
    <row r="274" spans="1:22" ht="25.5" customHeight="1" x14ac:dyDescent="0.2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</row>
    <row r="275" spans="1:22" ht="25.5" customHeight="1" x14ac:dyDescent="0.2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</row>
    <row r="276" spans="1:22" ht="25.5" customHeight="1" x14ac:dyDescent="0.2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</row>
    <row r="277" spans="1:22" ht="25.5" customHeight="1" x14ac:dyDescent="0.2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</row>
    <row r="278" spans="1:22" ht="25.5" customHeight="1" x14ac:dyDescent="0.2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</row>
    <row r="279" spans="1:22" ht="25.5" customHeight="1" x14ac:dyDescent="0.2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</row>
    <row r="280" spans="1:22" ht="25.5" customHeight="1" x14ac:dyDescent="0.2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</row>
    <row r="281" spans="1:22" ht="25.5" customHeight="1" x14ac:dyDescent="0.2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</row>
    <row r="282" spans="1:22" ht="25.5" customHeight="1" x14ac:dyDescent="0.2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</row>
    <row r="283" spans="1:22" ht="25.5" customHeight="1" x14ac:dyDescent="0.2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</row>
    <row r="284" spans="1:22" ht="25.5" customHeight="1" x14ac:dyDescent="0.2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</row>
    <row r="285" spans="1:22" ht="25.5" customHeight="1" x14ac:dyDescent="0.2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</row>
    <row r="286" spans="1:22" ht="25.5" customHeight="1" x14ac:dyDescent="0.2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</row>
    <row r="287" spans="1:22" ht="25.5" customHeight="1" x14ac:dyDescent="0.2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</row>
    <row r="288" spans="1:22" ht="25.5" customHeight="1" x14ac:dyDescent="0.2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</row>
    <row r="289" spans="1:22" ht="25.5" customHeight="1" x14ac:dyDescent="0.2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</row>
    <row r="290" spans="1:22" ht="25.5" customHeight="1" x14ac:dyDescent="0.2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</row>
    <row r="291" spans="1:22" ht="25.5" customHeight="1" x14ac:dyDescent="0.2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</row>
    <row r="292" spans="1:22" ht="25.5" customHeight="1" x14ac:dyDescent="0.2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</row>
    <row r="293" spans="1:22" ht="25.5" customHeight="1" x14ac:dyDescent="0.2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</row>
    <row r="294" spans="1:22" ht="25.5" customHeight="1" x14ac:dyDescent="0.2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</row>
    <row r="295" spans="1:22" ht="25.5" customHeight="1" x14ac:dyDescent="0.2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</row>
    <row r="296" spans="1:22" ht="25.5" customHeight="1" x14ac:dyDescent="0.2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</row>
    <row r="297" spans="1:22" ht="25.5" customHeight="1" x14ac:dyDescent="0.2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</row>
    <row r="298" spans="1:22" ht="25.5" customHeight="1" x14ac:dyDescent="0.2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</row>
    <row r="299" spans="1:22" ht="25.5" customHeight="1" x14ac:dyDescent="0.2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</row>
    <row r="300" spans="1:22" ht="25.5" customHeight="1" x14ac:dyDescent="0.2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</row>
    <row r="301" spans="1:22" ht="25.5" customHeight="1" x14ac:dyDescent="0.2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</row>
    <row r="302" spans="1:22" ht="25.5" customHeight="1" x14ac:dyDescent="0.2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</row>
    <row r="303" spans="1:22" ht="25.5" customHeight="1" x14ac:dyDescent="0.2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</row>
    <row r="304" spans="1:22" ht="25.5" customHeight="1" x14ac:dyDescent="0.2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</row>
    <row r="305" spans="1:22" ht="25.5" customHeight="1" x14ac:dyDescent="0.2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</row>
    <row r="306" spans="1:22" ht="25.5" customHeight="1" x14ac:dyDescent="0.2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</row>
    <row r="307" spans="1:22" ht="25.5" customHeight="1" x14ac:dyDescent="0.2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</row>
    <row r="308" spans="1:22" ht="25.5" customHeight="1" x14ac:dyDescent="0.2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</row>
    <row r="309" spans="1:22" ht="25.5" customHeight="1" x14ac:dyDescent="0.2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</row>
    <row r="310" spans="1:22" ht="25.5" customHeight="1" x14ac:dyDescent="0.2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</row>
    <row r="311" spans="1:22" ht="25.5" customHeight="1" x14ac:dyDescent="0.2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</row>
    <row r="312" spans="1:22" ht="25.5" customHeight="1" x14ac:dyDescent="0.2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</row>
    <row r="313" spans="1:22" ht="25.5" customHeight="1" x14ac:dyDescent="0.2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</row>
    <row r="314" spans="1:22" ht="25.5" customHeight="1" x14ac:dyDescent="0.2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</row>
    <row r="315" spans="1:22" ht="25.5" customHeight="1" x14ac:dyDescent="0.2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</row>
    <row r="316" spans="1:22" ht="25.5" customHeight="1" x14ac:dyDescent="0.2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</row>
    <row r="317" spans="1:22" ht="25.5" customHeight="1" x14ac:dyDescent="0.2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</row>
    <row r="318" spans="1:22" ht="25.5" customHeight="1" x14ac:dyDescent="0.2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</row>
    <row r="319" spans="1:22" ht="25.5" customHeight="1" x14ac:dyDescent="0.2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</row>
    <row r="320" spans="1:22" ht="25.5" customHeight="1" x14ac:dyDescent="0.2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</row>
    <row r="321" spans="1:22" ht="25.5" customHeight="1" x14ac:dyDescent="0.2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</row>
    <row r="322" spans="1:22" ht="25.5" customHeight="1" x14ac:dyDescent="0.2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</row>
    <row r="323" spans="1:22" ht="25.5" customHeight="1" x14ac:dyDescent="0.2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</row>
    <row r="324" spans="1:22" ht="25.5" customHeight="1" x14ac:dyDescent="0.2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</row>
    <row r="325" spans="1:22" ht="25.5" customHeight="1" x14ac:dyDescent="0.2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</row>
    <row r="326" spans="1:22" ht="25.5" customHeight="1" x14ac:dyDescent="0.2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</row>
    <row r="327" spans="1:22" ht="25.5" customHeight="1" x14ac:dyDescent="0.2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</row>
    <row r="328" spans="1:22" ht="25.5" customHeight="1" x14ac:dyDescent="0.2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</row>
    <row r="329" spans="1:22" ht="25.5" customHeight="1" x14ac:dyDescent="0.2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</row>
    <row r="330" spans="1:22" ht="25.5" customHeight="1" x14ac:dyDescent="0.2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</row>
    <row r="331" spans="1:22" ht="25.5" customHeight="1" x14ac:dyDescent="0.2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</row>
    <row r="332" spans="1:22" ht="25.5" customHeight="1" x14ac:dyDescent="0.2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</row>
    <row r="333" spans="1:22" ht="25.5" customHeight="1" x14ac:dyDescent="0.2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</row>
    <row r="334" spans="1:22" ht="25.5" customHeight="1" x14ac:dyDescent="0.2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</row>
    <row r="335" spans="1:22" ht="25.5" customHeight="1" x14ac:dyDescent="0.2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</row>
    <row r="336" spans="1:22" ht="25.5" customHeight="1" x14ac:dyDescent="0.2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</row>
    <row r="337" spans="1:22" ht="25.5" customHeight="1" x14ac:dyDescent="0.2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</row>
    <row r="338" spans="1:22" ht="25.5" customHeight="1" x14ac:dyDescent="0.2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</row>
    <row r="339" spans="1:22" ht="25.5" customHeight="1" x14ac:dyDescent="0.2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</row>
    <row r="340" spans="1:22" ht="25.5" customHeight="1" x14ac:dyDescent="0.2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</row>
    <row r="341" spans="1:22" ht="25.5" customHeight="1" x14ac:dyDescent="0.2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</row>
    <row r="342" spans="1:22" ht="25.5" customHeight="1" x14ac:dyDescent="0.2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</row>
    <row r="343" spans="1:22" ht="25.5" customHeight="1" x14ac:dyDescent="0.2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</row>
    <row r="344" spans="1:22" ht="25.5" customHeight="1" x14ac:dyDescent="0.2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</row>
    <row r="345" spans="1:22" ht="25.5" customHeight="1" x14ac:dyDescent="0.2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</row>
    <row r="346" spans="1:22" ht="25.5" customHeight="1" x14ac:dyDescent="0.2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</row>
    <row r="347" spans="1:22" ht="25.5" customHeight="1" x14ac:dyDescent="0.2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</row>
    <row r="348" spans="1:22" ht="25.5" customHeight="1" x14ac:dyDescent="0.2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</row>
    <row r="349" spans="1:22" ht="25.5" customHeight="1" x14ac:dyDescent="0.2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</row>
    <row r="350" spans="1:22" ht="25.5" customHeight="1" x14ac:dyDescent="0.2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</row>
    <row r="351" spans="1:22" ht="25.5" customHeight="1" x14ac:dyDescent="0.2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</row>
    <row r="352" spans="1:22" ht="25.5" customHeight="1" x14ac:dyDescent="0.2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</row>
    <row r="353" spans="1:22" ht="25.5" customHeight="1" x14ac:dyDescent="0.2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</row>
    <row r="354" spans="1:22" ht="25.5" customHeight="1" x14ac:dyDescent="0.2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</row>
    <row r="355" spans="1:22" ht="25.5" customHeight="1" x14ac:dyDescent="0.2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</row>
    <row r="356" spans="1:22" ht="25.5" customHeight="1" x14ac:dyDescent="0.2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</row>
    <row r="357" spans="1:22" ht="25.5" customHeight="1" x14ac:dyDescent="0.2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</row>
    <row r="358" spans="1:22" ht="25.5" customHeight="1" x14ac:dyDescent="0.2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</row>
    <row r="359" spans="1:22" ht="25.5" customHeight="1" x14ac:dyDescent="0.2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</row>
    <row r="360" spans="1:22" ht="25.5" customHeight="1" x14ac:dyDescent="0.2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</row>
    <row r="361" spans="1:22" ht="25.5" customHeight="1" x14ac:dyDescent="0.2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</row>
    <row r="362" spans="1:22" ht="25.5" customHeight="1" x14ac:dyDescent="0.2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</row>
    <row r="363" spans="1:22" ht="25.5" customHeight="1" x14ac:dyDescent="0.2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</row>
    <row r="364" spans="1:22" ht="25.5" customHeight="1" x14ac:dyDescent="0.2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</row>
    <row r="365" spans="1:22" ht="25.5" customHeight="1" x14ac:dyDescent="0.2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</row>
    <row r="366" spans="1:22" ht="25.5" customHeight="1" x14ac:dyDescent="0.2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</row>
    <row r="367" spans="1:22" ht="25.5" customHeight="1" x14ac:dyDescent="0.2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</row>
    <row r="368" spans="1:22" ht="25.5" customHeight="1" x14ac:dyDescent="0.2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</row>
    <row r="369" spans="1:22" ht="25.5" customHeight="1" x14ac:dyDescent="0.2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</row>
    <row r="370" spans="1:22" ht="25.5" customHeight="1" x14ac:dyDescent="0.2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</row>
    <row r="371" spans="1:22" ht="25.5" customHeight="1" x14ac:dyDescent="0.2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</row>
    <row r="372" spans="1:22" ht="25.5" customHeight="1" x14ac:dyDescent="0.2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</row>
    <row r="373" spans="1:22" ht="25.5" customHeight="1" x14ac:dyDescent="0.2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</row>
    <row r="374" spans="1:22" ht="25.5" customHeight="1" x14ac:dyDescent="0.2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</row>
    <row r="375" spans="1:22" ht="25.5" customHeight="1" x14ac:dyDescent="0.2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</row>
    <row r="376" spans="1:22" ht="25.5" customHeight="1" x14ac:dyDescent="0.2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</row>
    <row r="377" spans="1:22" ht="25.5" customHeight="1" x14ac:dyDescent="0.2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</row>
    <row r="378" spans="1:22" ht="25.5" customHeight="1" x14ac:dyDescent="0.2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</row>
    <row r="379" spans="1:22" ht="25.5" customHeight="1" x14ac:dyDescent="0.2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</row>
    <row r="380" spans="1:22" ht="25.5" customHeight="1" x14ac:dyDescent="0.2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</row>
    <row r="381" spans="1:22" ht="25.5" customHeight="1" x14ac:dyDescent="0.2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</row>
    <row r="382" spans="1:22" ht="25.5" customHeight="1" x14ac:dyDescent="0.2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</row>
    <row r="383" spans="1:22" ht="25.5" customHeight="1" x14ac:dyDescent="0.2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</row>
    <row r="384" spans="1:22" ht="25.5" customHeight="1" x14ac:dyDescent="0.2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</row>
    <row r="385" spans="1:22" ht="25.5" customHeight="1" x14ac:dyDescent="0.2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</row>
    <row r="386" spans="1:22" ht="25.5" customHeight="1" x14ac:dyDescent="0.2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</row>
    <row r="387" spans="1:22" ht="25.5" customHeight="1" x14ac:dyDescent="0.2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</row>
    <row r="388" spans="1:22" ht="25.5" customHeight="1" x14ac:dyDescent="0.2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</row>
    <row r="389" spans="1:22" ht="25.5" customHeight="1" x14ac:dyDescent="0.2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</row>
    <row r="390" spans="1:22" ht="25.5" customHeight="1" x14ac:dyDescent="0.2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</row>
    <row r="391" spans="1:22" ht="25.5" customHeight="1" x14ac:dyDescent="0.2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</row>
    <row r="392" spans="1:22" ht="25.5" customHeight="1" x14ac:dyDescent="0.2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</row>
    <row r="393" spans="1:22" ht="25.5" customHeight="1" x14ac:dyDescent="0.2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</row>
    <row r="394" spans="1:22" ht="25.5" customHeight="1" x14ac:dyDescent="0.2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</row>
    <row r="395" spans="1:22" ht="25.5" customHeight="1" x14ac:dyDescent="0.2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</row>
    <row r="396" spans="1:22" ht="25.5" customHeight="1" x14ac:dyDescent="0.2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</row>
    <row r="397" spans="1:22" ht="25.5" customHeight="1" x14ac:dyDescent="0.2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</row>
    <row r="398" spans="1:22" ht="25.5" customHeight="1" x14ac:dyDescent="0.2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</row>
    <row r="399" spans="1:22" ht="25.5" customHeight="1" x14ac:dyDescent="0.2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</row>
    <row r="400" spans="1:22" ht="25.5" customHeight="1" x14ac:dyDescent="0.2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</row>
    <row r="401" spans="1:22" ht="25.5" customHeight="1" x14ac:dyDescent="0.2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</row>
    <row r="402" spans="1:22" ht="25.5" customHeight="1" x14ac:dyDescent="0.2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</row>
    <row r="403" spans="1:22" ht="25.5" customHeight="1" x14ac:dyDescent="0.2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</row>
    <row r="404" spans="1:22" ht="25.5" customHeight="1" x14ac:dyDescent="0.2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</row>
    <row r="405" spans="1:22" ht="25.5" customHeight="1" x14ac:dyDescent="0.2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</row>
    <row r="406" spans="1:22" ht="25.5" customHeight="1" x14ac:dyDescent="0.2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</row>
    <row r="407" spans="1:22" ht="25.5" customHeight="1" x14ac:dyDescent="0.2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</row>
    <row r="408" spans="1:22" ht="25.5" customHeight="1" x14ac:dyDescent="0.2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</row>
    <row r="409" spans="1:22" ht="25.5" customHeight="1" x14ac:dyDescent="0.2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</row>
    <row r="410" spans="1:22" ht="25.5" customHeight="1" x14ac:dyDescent="0.2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</row>
    <row r="411" spans="1:22" ht="25.5" customHeight="1" x14ac:dyDescent="0.2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</row>
    <row r="412" spans="1:22" ht="25.5" customHeight="1" x14ac:dyDescent="0.2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</row>
    <row r="413" spans="1:22" ht="25.5" customHeight="1" x14ac:dyDescent="0.2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</row>
    <row r="414" spans="1:22" ht="25.5" customHeight="1" x14ac:dyDescent="0.2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</row>
    <row r="415" spans="1:22" ht="25.5" customHeight="1" x14ac:dyDescent="0.2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</row>
    <row r="416" spans="1:22" ht="25.5" customHeight="1" x14ac:dyDescent="0.2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</row>
    <row r="417" spans="1:22" ht="25.5" customHeight="1" x14ac:dyDescent="0.2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</row>
    <row r="418" spans="1:22" ht="25.5" customHeight="1" x14ac:dyDescent="0.2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</row>
    <row r="419" spans="1:22" ht="25.5" customHeight="1" x14ac:dyDescent="0.2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</row>
    <row r="420" spans="1:22" ht="25.5" customHeight="1" x14ac:dyDescent="0.2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</row>
    <row r="421" spans="1:22" ht="25.5" customHeight="1" x14ac:dyDescent="0.2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</row>
    <row r="422" spans="1:22" ht="25.5" customHeight="1" x14ac:dyDescent="0.2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</row>
    <row r="423" spans="1:22" ht="25.5" customHeight="1" x14ac:dyDescent="0.2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</row>
    <row r="424" spans="1:22" ht="25.5" customHeight="1" x14ac:dyDescent="0.2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</row>
    <row r="425" spans="1:22" ht="25.5" customHeight="1" x14ac:dyDescent="0.2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</row>
    <row r="426" spans="1:22" ht="25.5" customHeight="1" x14ac:dyDescent="0.2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</row>
    <row r="427" spans="1:22" ht="25.5" customHeight="1" x14ac:dyDescent="0.2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</row>
    <row r="428" spans="1:22" ht="25.5" customHeight="1" x14ac:dyDescent="0.2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</row>
    <row r="429" spans="1:22" ht="25.5" customHeight="1" x14ac:dyDescent="0.2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</row>
    <row r="430" spans="1:22" ht="25.5" customHeight="1" x14ac:dyDescent="0.2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</row>
    <row r="431" spans="1:22" ht="25.5" customHeight="1" x14ac:dyDescent="0.2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</row>
    <row r="432" spans="1:22" ht="25.5" customHeight="1" x14ac:dyDescent="0.2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</row>
    <row r="433" spans="1:22" ht="25.5" customHeight="1" x14ac:dyDescent="0.2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</row>
    <row r="434" spans="1:22" ht="25.5" customHeight="1" x14ac:dyDescent="0.2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</row>
    <row r="435" spans="1:22" ht="25.5" customHeight="1" x14ac:dyDescent="0.2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</row>
    <row r="436" spans="1:22" ht="25.5" customHeight="1" x14ac:dyDescent="0.2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</row>
    <row r="437" spans="1:22" ht="25.5" customHeight="1" x14ac:dyDescent="0.2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</row>
    <row r="438" spans="1:22" ht="25.5" customHeight="1" x14ac:dyDescent="0.2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</row>
    <row r="439" spans="1:22" ht="25.5" customHeight="1" x14ac:dyDescent="0.2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</row>
    <row r="440" spans="1:22" ht="25.5" customHeight="1" x14ac:dyDescent="0.2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</row>
    <row r="441" spans="1:22" ht="25.5" customHeight="1" x14ac:dyDescent="0.2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</row>
    <row r="442" spans="1:22" ht="25.5" customHeight="1" x14ac:dyDescent="0.2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</row>
    <row r="443" spans="1:22" ht="25.5" customHeight="1" x14ac:dyDescent="0.2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</row>
    <row r="444" spans="1:22" ht="25.5" customHeight="1" x14ac:dyDescent="0.2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</row>
    <row r="445" spans="1:22" ht="25.5" customHeight="1" x14ac:dyDescent="0.2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</row>
    <row r="446" spans="1:22" ht="25.5" customHeight="1" x14ac:dyDescent="0.2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</row>
    <row r="447" spans="1:22" ht="25.5" customHeight="1" x14ac:dyDescent="0.2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</row>
    <row r="448" spans="1:22" ht="25.5" customHeight="1" x14ac:dyDescent="0.2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</row>
    <row r="449" spans="1:22" ht="25.5" customHeight="1" x14ac:dyDescent="0.2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</row>
    <row r="450" spans="1:22" ht="25.5" customHeight="1" x14ac:dyDescent="0.2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</row>
    <row r="451" spans="1:22" ht="25.5" customHeight="1" x14ac:dyDescent="0.2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</row>
    <row r="452" spans="1:22" ht="25.5" customHeight="1" x14ac:dyDescent="0.2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</row>
    <row r="453" spans="1:22" ht="25.5" customHeight="1" x14ac:dyDescent="0.2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</row>
    <row r="454" spans="1:22" ht="25.5" customHeight="1" x14ac:dyDescent="0.2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</row>
    <row r="455" spans="1:22" ht="25.5" customHeight="1" x14ac:dyDescent="0.2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</row>
    <row r="456" spans="1:22" ht="25.5" customHeight="1" x14ac:dyDescent="0.2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</row>
    <row r="457" spans="1:22" ht="25.5" customHeight="1" x14ac:dyDescent="0.2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</row>
    <row r="458" spans="1:22" ht="25.5" customHeight="1" x14ac:dyDescent="0.2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</row>
    <row r="459" spans="1:22" ht="25.5" customHeight="1" x14ac:dyDescent="0.2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</row>
    <row r="460" spans="1:22" ht="25.5" customHeight="1" x14ac:dyDescent="0.2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</row>
    <row r="461" spans="1:22" ht="25.5" customHeight="1" x14ac:dyDescent="0.2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</row>
    <row r="462" spans="1:22" ht="25.5" customHeight="1" x14ac:dyDescent="0.2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</row>
    <row r="463" spans="1:22" ht="25.5" customHeight="1" x14ac:dyDescent="0.2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</row>
    <row r="464" spans="1:22" ht="25.5" customHeight="1" x14ac:dyDescent="0.2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</row>
    <row r="465" spans="1:22" ht="25.5" customHeight="1" x14ac:dyDescent="0.2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</row>
    <row r="466" spans="1:22" ht="25.5" customHeight="1" x14ac:dyDescent="0.2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</row>
    <row r="467" spans="1:22" ht="25.5" customHeight="1" x14ac:dyDescent="0.2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</row>
    <row r="468" spans="1:22" ht="25.5" customHeight="1" x14ac:dyDescent="0.2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</row>
    <row r="469" spans="1:22" ht="25.5" customHeight="1" x14ac:dyDescent="0.2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</row>
    <row r="470" spans="1:22" ht="25.5" customHeight="1" x14ac:dyDescent="0.2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</row>
    <row r="471" spans="1:22" ht="25.5" customHeight="1" x14ac:dyDescent="0.2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</row>
    <row r="472" spans="1:22" ht="25.5" customHeight="1" x14ac:dyDescent="0.2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</row>
    <row r="473" spans="1:22" ht="25.5" customHeight="1" x14ac:dyDescent="0.2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</row>
    <row r="474" spans="1:22" ht="25.5" customHeight="1" x14ac:dyDescent="0.2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</row>
    <row r="475" spans="1:22" ht="25.5" customHeight="1" x14ac:dyDescent="0.2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</row>
    <row r="476" spans="1:22" ht="25.5" customHeight="1" x14ac:dyDescent="0.2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</row>
    <row r="477" spans="1:22" ht="25.5" customHeight="1" x14ac:dyDescent="0.2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</row>
    <row r="478" spans="1:22" ht="25.5" customHeight="1" x14ac:dyDescent="0.2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</row>
    <row r="479" spans="1:22" ht="25.5" customHeight="1" x14ac:dyDescent="0.2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</row>
    <row r="480" spans="1:22" ht="25.5" customHeight="1" x14ac:dyDescent="0.2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</row>
    <row r="481" spans="1:22" ht="25.5" customHeight="1" x14ac:dyDescent="0.2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</row>
    <row r="482" spans="1:22" ht="25.5" customHeight="1" x14ac:dyDescent="0.2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</row>
    <row r="483" spans="1:22" ht="25.5" customHeight="1" x14ac:dyDescent="0.2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</row>
    <row r="484" spans="1:22" ht="25.5" customHeight="1" x14ac:dyDescent="0.2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</row>
    <row r="485" spans="1:22" ht="25.5" customHeight="1" x14ac:dyDescent="0.2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</row>
    <row r="486" spans="1:22" ht="25.5" customHeight="1" x14ac:dyDescent="0.2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</row>
    <row r="487" spans="1:22" ht="25.5" customHeight="1" x14ac:dyDescent="0.2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</row>
    <row r="488" spans="1:22" ht="25.5" customHeight="1" x14ac:dyDescent="0.2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</row>
    <row r="489" spans="1:22" ht="25.5" customHeight="1" x14ac:dyDescent="0.2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</row>
    <row r="490" spans="1:22" ht="25.5" customHeight="1" x14ac:dyDescent="0.2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</row>
    <row r="491" spans="1:22" ht="25.5" customHeight="1" x14ac:dyDescent="0.2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</row>
    <row r="492" spans="1:22" ht="25.5" customHeight="1" x14ac:dyDescent="0.2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</row>
    <row r="493" spans="1:22" ht="25.5" customHeight="1" x14ac:dyDescent="0.2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</row>
    <row r="494" spans="1:22" ht="25.5" customHeight="1" x14ac:dyDescent="0.2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</row>
    <row r="495" spans="1:22" ht="25.5" customHeight="1" x14ac:dyDescent="0.2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</row>
    <row r="496" spans="1:22" ht="25.5" customHeight="1" x14ac:dyDescent="0.2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</row>
    <row r="497" spans="1:22" ht="25.5" customHeight="1" x14ac:dyDescent="0.2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</row>
    <row r="498" spans="1:22" ht="25.5" customHeight="1" x14ac:dyDescent="0.2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</row>
    <row r="499" spans="1:22" ht="25.5" customHeight="1" x14ac:dyDescent="0.2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</row>
    <row r="500" spans="1:22" ht="25.5" customHeight="1" x14ac:dyDescent="0.2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</row>
    <row r="501" spans="1:22" ht="25.5" customHeight="1" x14ac:dyDescent="0.2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</row>
    <row r="502" spans="1:22" ht="25.5" customHeight="1" x14ac:dyDescent="0.2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</row>
    <row r="503" spans="1:22" ht="25.5" customHeight="1" x14ac:dyDescent="0.2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</row>
    <row r="504" spans="1:22" ht="25.5" customHeight="1" x14ac:dyDescent="0.2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</row>
    <row r="505" spans="1:22" ht="25.5" customHeight="1" x14ac:dyDescent="0.2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</row>
    <row r="506" spans="1:22" ht="25.5" customHeight="1" x14ac:dyDescent="0.2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</row>
    <row r="507" spans="1:22" ht="25.5" customHeight="1" x14ac:dyDescent="0.2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</row>
    <row r="508" spans="1:22" ht="25.5" customHeight="1" x14ac:dyDescent="0.2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</row>
    <row r="509" spans="1:22" ht="25.5" customHeight="1" x14ac:dyDescent="0.2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</row>
    <row r="510" spans="1:22" ht="25.5" customHeight="1" x14ac:dyDescent="0.2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</row>
    <row r="511" spans="1:22" ht="25.5" customHeight="1" x14ac:dyDescent="0.2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</row>
    <row r="512" spans="1:22" ht="25.5" customHeight="1" x14ac:dyDescent="0.2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</row>
    <row r="513" spans="1:22" ht="25.5" customHeight="1" x14ac:dyDescent="0.2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</row>
    <row r="514" spans="1:22" ht="25.5" customHeight="1" x14ac:dyDescent="0.2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</row>
    <row r="515" spans="1:22" ht="25.5" customHeight="1" x14ac:dyDescent="0.2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</row>
    <row r="516" spans="1:22" ht="25.5" customHeight="1" x14ac:dyDescent="0.2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</row>
    <row r="517" spans="1:22" ht="25.5" customHeight="1" x14ac:dyDescent="0.2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</row>
    <row r="518" spans="1:22" ht="25.5" customHeight="1" x14ac:dyDescent="0.2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</row>
    <row r="519" spans="1:22" ht="25.5" customHeight="1" x14ac:dyDescent="0.2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</row>
    <row r="520" spans="1:22" ht="25.5" customHeight="1" x14ac:dyDescent="0.2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</row>
    <row r="521" spans="1:22" ht="25.5" customHeight="1" x14ac:dyDescent="0.2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</row>
    <row r="522" spans="1:22" ht="25.5" customHeight="1" x14ac:dyDescent="0.2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</row>
    <row r="523" spans="1:22" ht="25.5" customHeight="1" x14ac:dyDescent="0.2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</row>
    <row r="524" spans="1:22" ht="25.5" customHeight="1" x14ac:dyDescent="0.2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</row>
    <row r="525" spans="1:22" ht="25.5" customHeight="1" x14ac:dyDescent="0.2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</row>
    <row r="526" spans="1:22" ht="25.5" customHeight="1" x14ac:dyDescent="0.2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</row>
    <row r="527" spans="1:22" ht="25.5" customHeight="1" x14ac:dyDescent="0.2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</row>
    <row r="528" spans="1:22" ht="25.5" customHeight="1" x14ac:dyDescent="0.2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</row>
    <row r="529" spans="1:22" ht="25.5" customHeight="1" x14ac:dyDescent="0.2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</row>
    <row r="530" spans="1:22" ht="25.5" customHeight="1" x14ac:dyDescent="0.2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</row>
    <row r="531" spans="1:22" ht="25.5" customHeight="1" x14ac:dyDescent="0.2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</row>
    <row r="532" spans="1:22" ht="25.5" customHeight="1" x14ac:dyDescent="0.2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</row>
    <row r="533" spans="1:22" ht="25.5" customHeight="1" x14ac:dyDescent="0.2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</row>
    <row r="534" spans="1:22" ht="25.5" customHeight="1" x14ac:dyDescent="0.2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</row>
    <row r="535" spans="1:22" ht="25.5" customHeight="1" x14ac:dyDescent="0.2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</row>
    <row r="536" spans="1:22" ht="25.5" customHeight="1" x14ac:dyDescent="0.2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</row>
    <row r="537" spans="1:22" ht="25.5" customHeight="1" x14ac:dyDescent="0.2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</row>
    <row r="538" spans="1:22" ht="25.5" customHeight="1" x14ac:dyDescent="0.2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</row>
    <row r="539" spans="1:22" ht="25.5" customHeight="1" x14ac:dyDescent="0.2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</row>
    <row r="540" spans="1:22" ht="25.5" customHeight="1" x14ac:dyDescent="0.2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</row>
    <row r="541" spans="1:22" ht="25.5" customHeight="1" x14ac:dyDescent="0.2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</row>
    <row r="542" spans="1:22" ht="25.5" customHeight="1" x14ac:dyDescent="0.2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</row>
    <row r="543" spans="1:22" ht="25.5" customHeight="1" x14ac:dyDescent="0.2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</row>
    <row r="544" spans="1:22" ht="25.5" customHeight="1" x14ac:dyDescent="0.2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</row>
    <row r="545" spans="1:22" ht="25.5" customHeight="1" x14ac:dyDescent="0.2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</row>
    <row r="546" spans="1:22" ht="25.5" customHeight="1" x14ac:dyDescent="0.2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</row>
    <row r="547" spans="1:22" ht="25.5" customHeight="1" x14ac:dyDescent="0.2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</row>
    <row r="548" spans="1:22" ht="25.5" customHeight="1" x14ac:dyDescent="0.2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</row>
    <row r="549" spans="1:22" ht="25.5" customHeight="1" x14ac:dyDescent="0.2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</row>
    <row r="550" spans="1:22" ht="25.5" customHeight="1" x14ac:dyDescent="0.2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</row>
    <row r="551" spans="1:22" ht="25.5" customHeight="1" x14ac:dyDescent="0.2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</row>
    <row r="552" spans="1:22" ht="25.5" customHeight="1" x14ac:dyDescent="0.2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</row>
    <row r="553" spans="1:22" ht="25.5" customHeight="1" x14ac:dyDescent="0.2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</row>
    <row r="554" spans="1:22" ht="25.5" customHeight="1" x14ac:dyDescent="0.2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</row>
    <row r="555" spans="1:22" ht="25.5" customHeight="1" x14ac:dyDescent="0.2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</row>
    <row r="556" spans="1:22" ht="25.5" customHeight="1" x14ac:dyDescent="0.2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</row>
    <row r="557" spans="1:22" ht="25.5" customHeight="1" x14ac:dyDescent="0.2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</row>
    <row r="558" spans="1:22" ht="25.5" customHeight="1" x14ac:dyDescent="0.2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</row>
    <row r="559" spans="1:22" ht="25.5" customHeight="1" x14ac:dyDescent="0.2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</row>
    <row r="560" spans="1:22" ht="25.5" customHeight="1" x14ac:dyDescent="0.2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</row>
    <row r="561" spans="1:22" ht="25.5" customHeight="1" x14ac:dyDescent="0.2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</row>
    <row r="562" spans="1:22" ht="25.5" customHeight="1" x14ac:dyDescent="0.2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</row>
    <row r="563" spans="1:22" ht="25.5" customHeight="1" x14ac:dyDescent="0.2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</row>
    <row r="564" spans="1:22" ht="25.5" customHeight="1" x14ac:dyDescent="0.2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</row>
    <row r="565" spans="1:22" ht="25.5" customHeight="1" x14ac:dyDescent="0.2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</row>
    <row r="566" spans="1:22" ht="25.5" customHeight="1" x14ac:dyDescent="0.2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</row>
    <row r="567" spans="1:22" ht="25.5" customHeight="1" x14ac:dyDescent="0.2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</row>
    <row r="568" spans="1:22" ht="25.5" customHeight="1" x14ac:dyDescent="0.2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</row>
    <row r="569" spans="1:22" ht="25.5" customHeight="1" x14ac:dyDescent="0.2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</row>
    <row r="570" spans="1:22" ht="25.5" customHeight="1" x14ac:dyDescent="0.2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</row>
    <row r="571" spans="1:22" ht="25.5" customHeight="1" x14ac:dyDescent="0.2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</row>
    <row r="572" spans="1:22" ht="25.5" customHeight="1" x14ac:dyDescent="0.2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</row>
    <row r="573" spans="1:22" ht="25.5" customHeight="1" x14ac:dyDescent="0.2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</row>
    <row r="574" spans="1:22" ht="25.5" customHeight="1" x14ac:dyDescent="0.2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</row>
    <row r="575" spans="1:22" ht="25.5" customHeight="1" x14ac:dyDescent="0.2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</row>
    <row r="576" spans="1:22" ht="25.5" customHeight="1" x14ac:dyDescent="0.2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</row>
    <row r="577" spans="1:22" ht="25.5" customHeight="1" x14ac:dyDescent="0.2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</row>
    <row r="578" spans="1:22" ht="25.5" customHeight="1" x14ac:dyDescent="0.2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</row>
    <row r="579" spans="1:22" ht="25.5" customHeight="1" x14ac:dyDescent="0.2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</row>
    <row r="580" spans="1:22" ht="25.5" customHeight="1" x14ac:dyDescent="0.2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</row>
    <row r="581" spans="1:22" ht="25.5" customHeight="1" x14ac:dyDescent="0.2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</row>
    <row r="582" spans="1:22" ht="25.5" customHeight="1" x14ac:dyDescent="0.2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</row>
    <row r="583" spans="1:22" ht="25.5" customHeight="1" x14ac:dyDescent="0.2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</row>
    <row r="584" spans="1:22" ht="25.5" customHeight="1" x14ac:dyDescent="0.2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</row>
    <row r="585" spans="1:22" ht="25.5" customHeight="1" x14ac:dyDescent="0.2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</row>
    <row r="586" spans="1:22" ht="25.5" customHeight="1" x14ac:dyDescent="0.2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</row>
    <row r="587" spans="1:22" ht="25.5" customHeight="1" x14ac:dyDescent="0.2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</row>
    <row r="588" spans="1:22" ht="25.5" customHeight="1" x14ac:dyDescent="0.2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</row>
    <row r="589" spans="1:22" ht="25.5" customHeight="1" x14ac:dyDescent="0.2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</row>
    <row r="590" spans="1:22" ht="25.5" customHeight="1" x14ac:dyDescent="0.2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</row>
    <row r="591" spans="1:22" ht="25.5" customHeight="1" x14ac:dyDescent="0.2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</row>
    <row r="592" spans="1:22" ht="25.5" customHeight="1" x14ac:dyDescent="0.2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</row>
    <row r="593" spans="1:22" ht="25.5" customHeight="1" x14ac:dyDescent="0.2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</row>
    <row r="594" spans="1:22" ht="25.5" customHeight="1" x14ac:dyDescent="0.2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</row>
    <row r="595" spans="1:22" ht="25.5" customHeight="1" x14ac:dyDescent="0.2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</row>
    <row r="596" spans="1:22" ht="25.5" customHeight="1" x14ac:dyDescent="0.2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</row>
    <row r="597" spans="1:22" ht="25.5" customHeight="1" x14ac:dyDescent="0.2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</row>
    <row r="598" spans="1:22" ht="25.5" customHeight="1" x14ac:dyDescent="0.2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</row>
    <row r="599" spans="1:22" ht="25.5" customHeight="1" x14ac:dyDescent="0.2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</row>
    <row r="600" spans="1:22" ht="25.5" customHeight="1" x14ac:dyDescent="0.2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</row>
    <row r="601" spans="1:22" ht="25.5" customHeight="1" x14ac:dyDescent="0.2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</row>
    <row r="602" spans="1:22" ht="25.5" customHeight="1" x14ac:dyDescent="0.2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</row>
    <row r="603" spans="1:22" ht="25.5" customHeight="1" x14ac:dyDescent="0.2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</row>
    <row r="604" spans="1:22" ht="25.5" customHeight="1" x14ac:dyDescent="0.2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</row>
    <row r="605" spans="1:22" ht="25.5" customHeight="1" x14ac:dyDescent="0.2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</row>
    <row r="606" spans="1:22" ht="25.5" customHeight="1" x14ac:dyDescent="0.2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</row>
    <row r="607" spans="1:22" ht="25.5" customHeight="1" x14ac:dyDescent="0.2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</row>
    <row r="608" spans="1:22" ht="25.5" customHeight="1" x14ac:dyDescent="0.2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</row>
    <row r="609" spans="1:22" ht="25.5" customHeight="1" x14ac:dyDescent="0.2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</row>
    <row r="610" spans="1:22" ht="25.5" customHeight="1" x14ac:dyDescent="0.2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</row>
    <row r="611" spans="1:22" ht="25.5" customHeight="1" x14ac:dyDescent="0.2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</row>
    <row r="612" spans="1:22" ht="25.5" customHeight="1" x14ac:dyDescent="0.2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</row>
    <row r="613" spans="1:22" ht="25.5" customHeight="1" x14ac:dyDescent="0.2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</row>
    <row r="614" spans="1:22" ht="25.5" customHeight="1" x14ac:dyDescent="0.2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</row>
    <row r="615" spans="1:22" ht="25.5" customHeight="1" x14ac:dyDescent="0.2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</row>
    <row r="616" spans="1:22" ht="25.5" customHeight="1" x14ac:dyDescent="0.2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</row>
    <row r="617" spans="1:22" ht="25.5" customHeight="1" x14ac:dyDescent="0.2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</row>
    <row r="618" spans="1:22" ht="25.5" customHeight="1" x14ac:dyDescent="0.2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</row>
    <row r="619" spans="1:22" ht="25.5" customHeight="1" x14ac:dyDescent="0.2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</row>
    <row r="620" spans="1:22" ht="25.5" customHeight="1" x14ac:dyDescent="0.2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</row>
    <row r="621" spans="1:22" ht="25.5" customHeight="1" x14ac:dyDescent="0.2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</row>
    <row r="622" spans="1:22" ht="25.5" customHeight="1" x14ac:dyDescent="0.2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</row>
    <row r="623" spans="1:22" ht="25.5" customHeight="1" x14ac:dyDescent="0.2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</row>
    <row r="624" spans="1:22" ht="25.5" customHeight="1" x14ac:dyDescent="0.2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</row>
    <row r="625" spans="1:22" ht="25.5" customHeight="1" x14ac:dyDescent="0.2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</row>
    <row r="626" spans="1:22" ht="25.5" customHeight="1" x14ac:dyDescent="0.2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</row>
    <row r="627" spans="1:22" ht="25.5" customHeight="1" x14ac:dyDescent="0.2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</row>
    <row r="628" spans="1:22" ht="25.5" customHeight="1" x14ac:dyDescent="0.2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</row>
    <row r="629" spans="1:22" ht="25.5" customHeight="1" x14ac:dyDescent="0.2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</row>
    <row r="630" spans="1:22" ht="25.5" customHeight="1" x14ac:dyDescent="0.2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</row>
    <row r="631" spans="1:22" ht="25.5" customHeight="1" x14ac:dyDescent="0.2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</row>
    <row r="632" spans="1:22" ht="25.5" customHeight="1" x14ac:dyDescent="0.2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</row>
    <row r="633" spans="1:22" ht="25.5" customHeight="1" x14ac:dyDescent="0.2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</row>
    <row r="634" spans="1:22" ht="25.5" customHeight="1" x14ac:dyDescent="0.2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</row>
    <row r="635" spans="1:22" ht="25.5" customHeight="1" x14ac:dyDescent="0.2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</row>
    <row r="636" spans="1:22" ht="25.5" customHeight="1" x14ac:dyDescent="0.2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</row>
    <row r="637" spans="1:22" ht="25.5" customHeight="1" x14ac:dyDescent="0.2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</row>
    <row r="638" spans="1:22" ht="25.5" customHeight="1" x14ac:dyDescent="0.2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</row>
    <row r="639" spans="1:22" ht="25.5" customHeight="1" x14ac:dyDescent="0.2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</row>
    <row r="640" spans="1:22" ht="25.5" customHeight="1" x14ac:dyDescent="0.2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</row>
    <row r="641" spans="1:22" ht="25.5" customHeight="1" x14ac:dyDescent="0.2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</row>
    <row r="642" spans="1:22" ht="25.5" customHeight="1" x14ac:dyDescent="0.2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</row>
    <row r="643" spans="1:22" ht="25.5" customHeight="1" x14ac:dyDescent="0.2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</row>
    <row r="644" spans="1:22" ht="25.5" customHeight="1" x14ac:dyDescent="0.2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</row>
    <row r="645" spans="1:22" ht="25.5" customHeight="1" x14ac:dyDescent="0.2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</row>
    <row r="646" spans="1:22" ht="25.5" customHeight="1" x14ac:dyDescent="0.2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</row>
    <row r="647" spans="1:22" ht="25.5" customHeight="1" x14ac:dyDescent="0.2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</row>
    <row r="648" spans="1:22" ht="25.5" customHeight="1" x14ac:dyDescent="0.2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</row>
    <row r="649" spans="1:22" ht="25.5" customHeight="1" x14ac:dyDescent="0.2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</row>
    <row r="650" spans="1:22" ht="25.5" customHeight="1" x14ac:dyDescent="0.2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</row>
    <row r="651" spans="1:22" ht="25.5" customHeight="1" x14ac:dyDescent="0.2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</row>
    <row r="652" spans="1:22" ht="25.5" customHeight="1" x14ac:dyDescent="0.2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</row>
    <row r="653" spans="1:22" ht="25.5" customHeight="1" x14ac:dyDescent="0.2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</row>
    <row r="654" spans="1:22" ht="25.5" customHeight="1" x14ac:dyDescent="0.2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</row>
    <row r="655" spans="1:22" ht="25.5" customHeight="1" x14ac:dyDescent="0.2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</row>
    <row r="656" spans="1:22" ht="25.5" customHeight="1" x14ac:dyDescent="0.2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</row>
    <row r="657" spans="1:22" ht="25.5" customHeight="1" x14ac:dyDescent="0.2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</row>
    <row r="658" spans="1:22" ht="25.5" customHeight="1" x14ac:dyDescent="0.2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</row>
    <row r="659" spans="1:22" ht="25.5" customHeight="1" x14ac:dyDescent="0.2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</row>
    <row r="660" spans="1:22" ht="25.5" customHeight="1" x14ac:dyDescent="0.2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</row>
    <row r="661" spans="1:22" ht="25.5" customHeight="1" x14ac:dyDescent="0.2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</row>
    <row r="662" spans="1:22" ht="25.5" customHeight="1" x14ac:dyDescent="0.2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</row>
    <row r="663" spans="1:22" ht="25.5" customHeight="1" x14ac:dyDescent="0.2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</row>
    <row r="664" spans="1:22" ht="25.5" customHeight="1" x14ac:dyDescent="0.2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</row>
    <row r="665" spans="1:22" ht="25.5" customHeight="1" x14ac:dyDescent="0.2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</row>
    <row r="666" spans="1:22" ht="25.5" customHeight="1" x14ac:dyDescent="0.2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</row>
    <row r="667" spans="1:22" ht="25.5" customHeight="1" x14ac:dyDescent="0.2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</row>
    <row r="668" spans="1:22" ht="25.5" customHeight="1" x14ac:dyDescent="0.2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</row>
    <row r="669" spans="1:22" ht="25.5" customHeight="1" x14ac:dyDescent="0.2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</row>
    <row r="670" spans="1:22" ht="25.5" customHeight="1" x14ac:dyDescent="0.2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</row>
    <row r="671" spans="1:22" ht="25.5" customHeight="1" x14ac:dyDescent="0.2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</row>
    <row r="672" spans="1:22" ht="25.5" customHeight="1" x14ac:dyDescent="0.2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</row>
    <row r="673" spans="1:22" ht="25.5" customHeight="1" x14ac:dyDescent="0.2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</row>
    <row r="674" spans="1:22" ht="25.5" customHeight="1" x14ac:dyDescent="0.2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</row>
    <row r="675" spans="1:22" ht="25.5" customHeight="1" x14ac:dyDescent="0.2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</row>
    <row r="676" spans="1:22" ht="25.5" customHeight="1" x14ac:dyDescent="0.2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</row>
    <row r="677" spans="1:22" ht="25.5" customHeight="1" x14ac:dyDescent="0.2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</row>
    <row r="678" spans="1:22" ht="25.5" customHeight="1" x14ac:dyDescent="0.2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</row>
    <row r="679" spans="1:22" ht="25.5" customHeight="1" x14ac:dyDescent="0.2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</row>
    <row r="680" spans="1:22" ht="25.5" customHeight="1" x14ac:dyDescent="0.2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</row>
    <row r="681" spans="1:22" ht="25.5" customHeight="1" x14ac:dyDescent="0.2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</row>
    <row r="682" spans="1:22" ht="25.5" customHeight="1" x14ac:dyDescent="0.2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</row>
    <row r="683" spans="1:22" ht="25.5" customHeight="1" x14ac:dyDescent="0.2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</row>
    <row r="684" spans="1:22" ht="25.5" customHeight="1" x14ac:dyDescent="0.2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</row>
    <row r="685" spans="1:22" ht="25.5" customHeight="1" x14ac:dyDescent="0.2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</row>
    <row r="686" spans="1:22" ht="25.5" customHeight="1" x14ac:dyDescent="0.2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</row>
    <row r="687" spans="1:22" ht="25.5" customHeight="1" x14ac:dyDescent="0.2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</row>
    <row r="688" spans="1:22" ht="25.5" customHeight="1" x14ac:dyDescent="0.2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</row>
    <row r="689" spans="1:22" ht="25.5" customHeight="1" x14ac:dyDescent="0.2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</row>
    <row r="690" spans="1:22" ht="25.5" customHeight="1" x14ac:dyDescent="0.2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</row>
    <row r="691" spans="1:22" ht="25.5" customHeight="1" x14ac:dyDescent="0.2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</row>
    <row r="692" spans="1:22" ht="25.5" customHeight="1" x14ac:dyDescent="0.2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</row>
    <row r="693" spans="1:22" ht="25.5" customHeight="1" x14ac:dyDescent="0.2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</row>
    <row r="694" spans="1:22" ht="25.5" customHeight="1" x14ac:dyDescent="0.2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</row>
    <row r="695" spans="1:22" ht="25.5" customHeight="1" x14ac:dyDescent="0.2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</row>
    <row r="696" spans="1:22" ht="25.5" customHeight="1" x14ac:dyDescent="0.2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</row>
    <row r="697" spans="1:22" ht="25.5" customHeight="1" x14ac:dyDescent="0.2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</row>
    <row r="698" spans="1:22" ht="25.5" customHeight="1" x14ac:dyDescent="0.2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</row>
    <row r="699" spans="1:22" ht="25.5" customHeight="1" x14ac:dyDescent="0.2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</row>
    <row r="700" spans="1:22" ht="25.5" customHeight="1" x14ac:dyDescent="0.2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</row>
    <row r="701" spans="1:22" ht="25.5" customHeight="1" x14ac:dyDescent="0.2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</row>
    <row r="702" spans="1:22" ht="25.5" customHeight="1" x14ac:dyDescent="0.2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</row>
    <row r="703" spans="1:22" ht="25.5" customHeight="1" x14ac:dyDescent="0.2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</row>
    <row r="704" spans="1:22" ht="25.5" customHeight="1" x14ac:dyDescent="0.2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</row>
    <row r="705" spans="1:22" ht="25.5" customHeight="1" x14ac:dyDescent="0.2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</row>
    <row r="706" spans="1:22" ht="25.5" customHeight="1" x14ac:dyDescent="0.2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</row>
    <row r="707" spans="1:22" ht="25.5" customHeight="1" x14ac:dyDescent="0.2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</row>
    <row r="708" spans="1:22" ht="25.5" customHeight="1" x14ac:dyDescent="0.2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</row>
    <row r="709" spans="1:22" ht="25.5" customHeight="1" x14ac:dyDescent="0.2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</row>
    <row r="710" spans="1:22" ht="25.5" customHeight="1" x14ac:dyDescent="0.2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</row>
    <row r="711" spans="1:22" ht="25.5" customHeight="1" x14ac:dyDescent="0.2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</row>
    <row r="712" spans="1:22" ht="25.5" customHeight="1" x14ac:dyDescent="0.2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</row>
    <row r="713" spans="1:22" ht="25.5" customHeight="1" x14ac:dyDescent="0.2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</row>
    <row r="714" spans="1:22" ht="25.5" customHeight="1" x14ac:dyDescent="0.2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</row>
    <row r="715" spans="1:22" ht="25.5" customHeight="1" x14ac:dyDescent="0.2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</row>
    <row r="716" spans="1:22" ht="25.5" customHeight="1" x14ac:dyDescent="0.2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</row>
    <row r="717" spans="1:22" ht="25.5" customHeight="1" x14ac:dyDescent="0.2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</row>
    <row r="718" spans="1:22" ht="25.5" customHeight="1" x14ac:dyDescent="0.2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</row>
    <row r="719" spans="1:22" ht="25.5" customHeight="1" x14ac:dyDescent="0.2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</row>
    <row r="720" spans="1:22" ht="25.5" customHeight="1" x14ac:dyDescent="0.2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</row>
    <row r="721" spans="1:22" ht="25.5" customHeight="1" x14ac:dyDescent="0.2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</row>
    <row r="722" spans="1:22" ht="25.5" customHeight="1" x14ac:dyDescent="0.2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</row>
    <row r="723" spans="1:22" ht="25.5" customHeight="1" x14ac:dyDescent="0.2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</row>
    <row r="724" spans="1:22" ht="25.5" customHeight="1" x14ac:dyDescent="0.2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</row>
    <row r="725" spans="1:22" ht="25.5" customHeight="1" x14ac:dyDescent="0.2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</row>
    <row r="726" spans="1:22" ht="25.5" customHeight="1" x14ac:dyDescent="0.2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</row>
    <row r="727" spans="1:22" ht="25.5" customHeight="1" x14ac:dyDescent="0.2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</row>
    <row r="728" spans="1:22" ht="25.5" customHeight="1" x14ac:dyDescent="0.2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</row>
    <row r="729" spans="1:22" ht="25.5" customHeight="1" x14ac:dyDescent="0.2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</row>
    <row r="730" spans="1:22" ht="25.5" customHeight="1" x14ac:dyDescent="0.2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</row>
    <row r="731" spans="1:22" ht="25.5" customHeight="1" x14ac:dyDescent="0.2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</row>
    <row r="732" spans="1:22" ht="25.5" customHeight="1" x14ac:dyDescent="0.2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</row>
    <row r="733" spans="1:22" ht="25.5" customHeight="1" x14ac:dyDescent="0.2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</row>
    <row r="734" spans="1:22" ht="25.5" customHeight="1" x14ac:dyDescent="0.2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</row>
    <row r="735" spans="1:22" ht="25.5" customHeight="1" x14ac:dyDescent="0.2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</row>
    <row r="736" spans="1:22" ht="25.5" customHeight="1" x14ac:dyDescent="0.2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</row>
    <row r="737" spans="1:22" ht="25.5" customHeight="1" x14ac:dyDescent="0.2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</row>
    <row r="738" spans="1:22" ht="25.5" customHeight="1" x14ac:dyDescent="0.2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</row>
    <row r="739" spans="1:22" ht="25.5" customHeight="1" x14ac:dyDescent="0.2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</row>
    <row r="740" spans="1:22" ht="25.5" customHeight="1" x14ac:dyDescent="0.2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</row>
    <row r="741" spans="1:22" ht="25.5" customHeight="1" x14ac:dyDescent="0.2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</row>
    <row r="742" spans="1:22" ht="25.5" customHeight="1" x14ac:dyDescent="0.2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</row>
    <row r="743" spans="1:22" ht="25.5" customHeight="1" x14ac:dyDescent="0.2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</row>
    <row r="744" spans="1:22" ht="25.5" customHeight="1" x14ac:dyDescent="0.2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</row>
    <row r="745" spans="1:22" ht="25.5" customHeight="1" x14ac:dyDescent="0.2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</row>
    <row r="746" spans="1:22" ht="25.5" customHeight="1" x14ac:dyDescent="0.2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</row>
    <row r="747" spans="1:22" ht="25.5" customHeight="1" x14ac:dyDescent="0.2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</row>
    <row r="748" spans="1:22" ht="25.5" customHeight="1" x14ac:dyDescent="0.2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</row>
    <row r="749" spans="1:22" ht="25.5" customHeight="1" x14ac:dyDescent="0.2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</row>
    <row r="750" spans="1:22" ht="25.5" customHeight="1" x14ac:dyDescent="0.2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</row>
    <row r="751" spans="1:22" ht="25.5" customHeight="1" x14ac:dyDescent="0.2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</row>
    <row r="752" spans="1:22" ht="25.5" customHeight="1" x14ac:dyDescent="0.2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</row>
    <row r="753" spans="1:22" ht="25.5" customHeight="1" x14ac:dyDescent="0.2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</row>
    <row r="754" spans="1:22" ht="25.5" customHeight="1" x14ac:dyDescent="0.2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</row>
    <row r="755" spans="1:22" ht="25.5" customHeight="1" x14ac:dyDescent="0.2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</row>
    <row r="756" spans="1:22" ht="25.5" customHeight="1" x14ac:dyDescent="0.2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</row>
    <row r="757" spans="1:22" ht="25.5" customHeight="1" x14ac:dyDescent="0.2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</row>
    <row r="758" spans="1:22" ht="25.5" customHeight="1" x14ac:dyDescent="0.2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</row>
    <row r="759" spans="1:22" ht="25.5" customHeight="1" x14ac:dyDescent="0.2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</row>
    <row r="760" spans="1:22" ht="25.5" customHeight="1" x14ac:dyDescent="0.2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</row>
    <row r="761" spans="1:22" ht="25.5" customHeight="1" x14ac:dyDescent="0.2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</row>
    <row r="762" spans="1:22" ht="25.5" customHeight="1" x14ac:dyDescent="0.2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</row>
    <row r="763" spans="1:22" ht="25.5" customHeight="1" x14ac:dyDescent="0.2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</row>
    <row r="764" spans="1:22" ht="25.5" customHeight="1" x14ac:dyDescent="0.2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</row>
    <row r="765" spans="1:22" ht="25.5" customHeight="1" x14ac:dyDescent="0.2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</row>
    <row r="766" spans="1:22" ht="25.5" customHeight="1" x14ac:dyDescent="0.2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</row>
    <row r="767" spans="1:22" ht="25.5" customHeight="1" x14ac:dyDescent="0.2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</row>
    <row r="768" spans="1:22" ht="25.5" customHeight="1" x14ac:dyDescent="0.2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</row>
    <row r="769" spans="1:22" ht="25.5" customHeight="1" x14ac:dyDescent="0.2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</row>
    <row r="770" spans="1:22" ht="25.5" customHeight="1" x14ac:dyDescent="0.2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</row>
    <row r="771" spans="1:22" ht="25.5" customHeight="1" x14ac:dyDescent="0.2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</row>
    <row r="772" spans="1:22" ht="25.5" customHeight="1" x14ac:dyDescent="0.2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</row>
    <row r="773" spans="1:22" ht="25.5" customHeight="1" x14ac:dyDescent="0.2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</row>
    <row r="774" spans="1:22" ht="25.5" customHeight="1" x14ac:dyDescent="0.2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</row>
    <row r="775" spans="1:22" ht="25.5" customHeight="1" x14ac:dyDescent="0.2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</row>
    <row r="776" spans="1:22" ht="25.5" customHeight="1" x14ac:dyDescent="0.2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</row>
    <row r="777" spans="1:22" ht="25.5" customHeight="1" x14ac:dyDescent="0.2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</row>
    <row r="778" spans="1:22" ht="25.5" customHeight="1" x14ac:dyDescent="0.2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</row>
    <row r="779" spans="1:22" ht="25.5" customHeight="1" x14ac:dyDescent="0.2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</row>
    <row r="780" spans="1:22" ht="25.5" customHeight="1" x14ac:dyDescent="0.2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</row>
    <row r="781" spans="1:22" ht="25.5" customHeight="1" x14ac:dyDescent="0.2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</row>
    <row r="782" spans="1:22" ht="25.5" customHeight="1" x14ac:dyDescent="0.2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</row>
    <row r="783" spans="1:22" ht="25.5" customHeight="1" x14ac:dyDescent="0.2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</row>
    <row r="784" spans="1:22" ht="25.5" customHeight="1" x14ac:dyDescent="0.2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</row>
    <row r="785" spans="1:22" ht="25.5" customHeight="1" x14ac:dyDescent="0.2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</row>
    <row r="786" spans="1:22" ht="25.5" customHeight="1" x14ac:dyDescent="0.2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</row>
    <row r="787" spans="1:22" ht="25.5" customHeight="1" x14ac:dyDescent="0.2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</row>
    <row r="788" spans="1:22" ht="25.5" customHeight="1" x14ac:dyDescent="0.2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</row>
    <row r="789" spans="1:22" ht="25.5" customHeight="1" x14ac:dyDescent="0.2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</row>
    <row r="790" spans="1:22" ht="25.5" customHeight="1" x14ac:dyDescent="0.2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</row>
    <row r="791" spans="1:22" ht="25.5" customHeight="1" x14ac:dyDescent="0.2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</row>
    <row r="792" spans="1:22" ht="25.5" customHeight="1" x14ac:dyDescent="0.2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</row>
    <row r="793" spans="1:22" ht="25.5" customHeight="1" x14ac:dyDescent="0.2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</row>
    <row r="794" spans="1:22" ht="25.5" customHeight="1" x14ac:dyDescent="0.2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</row>
    <row r="795" spans="1:22" ht="25.5" customHeight="1" x14ac:dyDescent="0.2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</row>
    <row r="796" spans="1:22" ht="25.5" customHeight="1" x14ac:dyDescent="0.2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</row>
    <row r="797" spans="1:22" ht="25.5" customHeight="1" x14ac:dyDescent="0.2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</row>
    <row r="798" spans="1:22" ht="25.5" customHeight="1" x14ac:dyDescent="0.2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</row>
    <row r="799" spans="1:22" ht="25.5" customHeight="1" x14ac:dyDescent="0.2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</row>
    <row r="800" spans="1:22" ht="25.5" customHeight="1" x14ac:dyDescent="0.2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</row>
    <row r="801" spans="1:22" ht="25.5" customHeight="1" x14ac:dyDescent="0.2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</row>
    <row r="802" spans="1:22" ht="25.5" customHeight="1" x14ac:dyDescent="0.2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</row>
    <row r="803" spans="1:22" ht="25.5" customHeight="1" x14ac:dyDescent="0.2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</row>
    <row r="804" spans="1:22" ht="25.5" customHeight="1" x14ac:dyDescent="0.2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</row>
    <row r="805" spans="1:22" ht="25.5" customHeight="1" x14ac:dyDescent="0.2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</row>
    <row r="806" spans="1:22" ht="25.5" customHeight="1" x14ac:dyDescent="0.2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</row>
    <row r="807" spans="1:22" ht="25.5" customHeight="1" x14ac:dyDescent="0.2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</row>
    <row r="808" spans="1:22" ht="25.5" customHeight="1" x14ac:dyDescent="0.2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</row>
    <row r="809" spans="1:22" ht="25.5" customHeight="1" x14ac:dyDescent="0.2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</row>
    <row r="810" spans="1:22" ht="25.5" customHeight="1" x14ac:dyDescent="0.2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</row>
    <row r="811" spans="1:22" ht="25.5" customHeight="1" x14ac:dyDescent="0.2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</row>
    <row r="812" spans="1:22" ht="25.5" customHeight="1" x14ac:dyDescent="0.2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</row>
    <row r="813" spans="1:22" ht="25.5" customHeight="1" x14ac:dyDescent="0.2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</row>
    <row r="814" spans="1:22" ht="25.5" customHeight="1" x14ac:dyDescent="0.2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</row>
    <row r="815" spans="1:22" ht="25.5" customHeight="1" x14ac:dyDescent="0.2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</row>
    <row r="816" spans="1:22" ht="25.5" customHeight="1" x14ac:dyDescent="0.2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</row>
    <row r="817" spans="1:22" ht="25.5" customHeight="1" x14ac:dyDescent="0.2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</row>
    <row r="818" spans="1:22" ht="25.5" customHeight="1" x14ac:dyDescent="0.2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</row>
    <row r="819" spans="1:22" ht="25.5" customHeight="1" x14ac:dyDescent="0.2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</row>
    <row r="820" spans="1:22" ht="25.5" customHeight="1" x14ac:dyDescent="0.2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</row>
    <row r="821" spans="1:22" ht="25.5" customHeight="1" x14ac:dyDescent="0.2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</row>
    <row r="822" spans="1:22" ht="25.5" customHeight="1" x14ac:dyDescent="0.2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</row>
    <row r="823" spans="1:22" ht="25.5" customHeight="1" x14ac:dyDescent="0.2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</row>
    <row r="824" spans="1:22" ht="25.5" customHeight="1" x14ac:dyDescent="0.2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</row>
    <row r="825" spans="1:22" ht="25.5" customHeight="1" x14ac:dyDescent="0.2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</row>
    <row r="826" spans="1:22" ht="25.5" customHeight="1" x14ac:dyDescent="0.2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</row>
    <row r="827" spans="1:22" ht="25.5" customHeight="1" x14ac:dyDescent="0.2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</row>
    <row r="828" spans="1:22" ht="25.5" customHeight="1" x14ac:dyDescent="0.2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</row>
    <row r="829" spans="1:22" ht="25.5" customHeight="1" x14ac:dyDescent="0.2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</row>
    <row r="830" spans="1:22" ht="25.5" customHeight="1" x14ac:dyDescent="0.2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</row>
    <row r="831" spans="1:22" ht="25.5" customHeight="1" x14ac:dyDescent="0.2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</row>
    <row r="832" spans="1:22" ht="25.5" customHeight="1" x14ac:dyDescent="0.2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</row>
    <row r="833" spans="1:22" ht="25.5" customHeight="1" x14ac:dyDescent="0.2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</row>
    <row r="834" spans="1:22" ht="25.5" customHeight="1" x14ac:dyDescent="0.2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</row>
    <row r="835" spans="1:22" ht="25.5" customHeight="1" x14ac:dyDescent="0.2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</row>
    <row r="836" spans="1:22" ht="25.5" customHeight="1" x14ac:dyDescent="0.2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</row>
    <row r="837" spans="1:22" ht="25.5" customHeight="1" x14ac:dyDescent="0.2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</row>
    <row r="838" spans="1:22" ht="25.5" customHeight="1" x14ac:dyDescent="0.2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</row>
    <row r="839" spans="1:22" ht="25.5" customHeight="1" x14ac:dyDescent="0.2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</row>
    <row r="840" spans="1:22" ht="25.5" customHeight="1" x14ac:dyDescent="0.2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</row>
    <row r="841" spans="1:22" ht="25.5" customHeight="1" x14ac:dyDescent="0.2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</row>
    <row r="842" spans="1:22" ht="25.5" customHeight="1" x14ac:dyDescent="0.2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</row>
    <row r="843" spans="1:22" ht="25.5" customHeight="1" x14ac:dyDescent="0.2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</row>
    <row r="844" spans="1:22" ht="25.5" customHeight="1" x14ac:dyDescent="0.2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</row>
    <row r="845" spans="1:22" ht="25.5" customHeight="1" x14ac:dyDescent="0.2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</row>
    <row r="846" spans="1:22" ht="25.5" customHeight="1" x14ac:dyDescent="0.2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</row>
    <row r="847" spans="1:22" ht="25.5" customHeight="1" x14ac:dyDescent="0.2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</row>
    <row r="848" spans="1:22" ht="25.5" customHeight="1" x14ac:dyDescent="0.2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</row>
    <row r="849" spans="1:22" ht="25.5" customHeight="1" x14ac:dyDescent="0.2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</row>
    <row r="850" spans="1:22" ht="25.5" customHeight="1" x14ac:dyDescent="0.2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</row>
    <row r="851" spans="1:22" ht="25.5" customHeight="1" x14ac:dyDescent="0.2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</row>
    <row r="852" spans="1:22" ht="25.5" customHeight="1" x14ac:dyDescent="0.2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</row>
    <row r="853" spans="1:22" ht="25.5" customHeight="1" x14ac:dyDescent="0.2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</row>
    <row r="854" spans="1:22" ht="25.5" customHeight="1" x14ac:dyDescent="0.2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</row>
    <row r="855" spans="1:22" ht="25.5" customHeight="1" x14ac:dyDescent="0.2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</row>
    <row r="856" spans="1:22" ht="25.5" customHeight="1" x14ac:dyDescent="0.2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</row>
    <row r="857" spans="1:22" ht="25.5" customHeight="1" x14ac:dyDescent="0.2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</row>
    <row r="858" spans="1:22" ht="25.5" customHeight="1" x14ac:dyDescent="0.2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</row>
    <row r="859" spans="1:22" ht="25.5" customHeight="1" x14ac:dyDescent="0.2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</row>
    <row r="860" spans="1:22" ht="25.5" customHeight="1" x14ac:dyDescent="0.2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</row>
    <row r="861" spans="1:22" ht="25.5" customHeight="1" x14ac:dyDescent="0.2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</row>
    <row r="862" spans="1:22" ht="25.5" customHeight="1" x14ac:dyDescent="0.2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</row>
    <row r="863" spans="1:22" ht="25.5" customHeight="1" x14ac:dyDescent="0.2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</row>
    <row r="864" spans="1:22" ht="25.5" customHeight="1" x14ac:dyDescent="0.2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</row>
    <row r="865" spans="1:22" ht="25.5" customHeight="1" x14ac:dyDescent="0.2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</row>
    <row r="866" spans="1:22" ht="25.5" customHeight="1" x14ac:dyDescent="0.2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</row>
    <row r="867" spans="1:22" ht="25.5" customHeight="1" x14ac:dyDescent="0.2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</row>
    <row r="868" spans="1:22" ht="25.5" customHeight="1" x14ac:dyDescent="0.2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</row>
    <row r="869" spans="1:22" ht="25.5" customHeight="1" x14ac:dyDescent="0.2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</row>
    <row r="870" spans="1:22" ht="25.5" customHeight="1" x14ac:dyDescent="0.2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</row>
    <row r="871" spans="1:22" ht="25.5" customHeight="1" x14ac:dyDescent="0.2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</row>
    <row r="872" spans="1:22" ht="25.5" customHeight="1" x14ac:dyDescent="0.2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</row>
    <row r="873" spans="1:22" ht="25.5" customHeight="1" x14ac:dyDescent="0.2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</row>
    <row r="874" spans="1:22" ht="25.5" customHeight="1" x14ac:dyDescent="0.2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</row>
    <row r="875" spans="1:22" ht="25.5" customHeight="1" x14ac:dyDescent="0.2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</row>
    <row r="876" spans="1:22" ht="25.5" customHeight="1" x14ac:dyDescent="0.2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</row>
    <row r="877" spans="1:22" ht="25.5" customHeight="1" x14ac:dyDescent="0.2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</row>
    <row r="878" spans="1:22" ht="25.5" customHeight="1" x14ac:dyDescent="0.2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</row>
    <row r="879" spans="1:22" ht="25.5" customHeight="1" x14ac:dyDescent="0.2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</row>
    <row r="880" spans="1:22" ht="25.5" customHeight="1" x14ac:dyDescent="0.2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</row>
    <row r="881" spans="1:22" ht="25.5" customHeight="1" x14ac:dyDescent="0.2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</row>
    <row r="882" spans="1:22" ht="25.5" customHeight="1" x14ac:dyDescent="0.2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</row>
    <row r="883" spans="1:22" ht="25.5" customHeight="1" x14ac:dyDescent="0.2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</row>
    <row r="884" spans="1:22" ht="25.5" customHeight="1" x14ac:dyDescent="0.2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</row>
    <row r="885" spans="1:22" ht="25.5" customHeight="1" x14ac:dyDescent="0.2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</row>
    <row r="886" spans="1:22" ht="25.5" customHeight="1" x14ac:dyDescent="0.2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</row>
    <row r="887" spans="1:22" ht="25.5" customHeight="1" x14ac:dyDescent="0.2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</row>
    <row r="888" spans="1:22" ht="25.5" customHeight="1" x14ac:dyDescent="0.2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</row>
    <row r="889" spans="1:22" ht="25.5" customHeight="1" x14ac:dyDescent="0.2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</row>
    <row r="890" spans="1:22" ht="25.5" customHeight="1" x14ac:dyDescent="0.2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</row>
    <row r="891" spans="1:22" ht="25.5" customHeight="1" x14ac:dyDescent="0.2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</row>
    <row r="892" spans="1:22" ht="25.5" customHeight="1" x14ac:dyDescent="0.2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</row>
    <row r="893" spans="1:22" ht="25.5" customHeight="1" x14ac:dyDescent="0.2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</row>
    <row r="894" spans="1:22" ht="25.5" customHeight="1" x14ac:dyDescent="0.2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</row>
    <row r="895" spans="1:22" ht="25.5" customHeight="1" x14ac:dyDescent="0.2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</row>
    <row r="896" spans="1:22" ht="25.5" customHeight="1" x14ac:dyDescent="0.2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</row>
    <row r="897" spans="1:22" ht="25.5" customHeight="1" x14ac:dyDescent="0.2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</row>
    <row r="898" spans="1:22" ht="25.5" customHeight="1" x14ac:dyDescent="0.2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</row>
    <row r="899" spans="1:22" ht="25.5" customHeight="1" x14ac:dyDescent="0.2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</row>
    <row r="900" spans="1:22" ht="25.5" customHeight="1" x14ac:dyDescent="0.2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</row>
    <row r="901" spans="1:22" ht="25.5" customHeight="1" x14ac:dyDescent="0.2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</row>
    <row r="902" spans="1:22" ht="25.5" customHeight="1" x14ac:dyDescent="0.2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</row>
    <row r="903" spans="1:22" ht="25.5" customHeight="1" x14ac:dyDescent="0.2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</row>
    <row r="904" spans="1:22" ht="25.5" customHeight="1" x14ac:dyDescent="0.2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</row>
    <row r="905" spans="1:22" ht="25.5" customHeight="1" x14ac:dyDescent="0.2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</row>
    <row r="906" spans="1:22" ht="25.5" customHeight="1" x14ac:dyDescent="0.2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</row>
    <row r="907" spans="1:22" ht="25.5" customHeight="1" x14ac:dyDescent="0.2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</row>
    <row r="908" spans="1:22" ht="25.5" customHeight="1" x14ac:dyDescent="0.2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</row>
    <row r="909" spans="1:22" ht="25.5" customHeight="1" x14ac:dyDescent="0.2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</row>
    <row r="910" spans="1:22" ht="25.5" customHeight="1" x14ac:dyDescent="0.2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</row>
    <row r="911" spans="1:22" ht="25.5" customHeight="1" x14ac:dyDescent="0.2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</row>
    <row r="912" spans="1:22" ht="25.5" customHeight="1" x14ac:dyDescent="0.2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</row>
    <row r="913" spans="1:22" ht="25.5" customHeight="1" x14ac:dyDescent="0.2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</row>
    <row r="914" spans="1:22" ht="25.5" customHeight="1" x14ac:dyDescent="0.2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</row>
    <row r="915" spans="1:22" ht="25.5" customHeight="1" x14ac:dyDescent="0.2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</row>
    <row r="916" spans="1:22" ht="25.5" customHeight="1" x14ac:dyDescent="0.2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</row>
    <row r="917" spans="1:22" ht="25.5" customHeight="1" x14ac:dyDescent="0.2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</row>
    <row r="918" spans="1:22" ht="25.5" customHeight="1" x14ac:dyDescent="0.2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</row>
    <row r="919" spans="1:22" ht="25.5" customHeight="1" x14ac:dyDescent="0.2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</row>
    <row r="920" spans="1:22" ht="25.5" customHeight="1" x14ac:dyDescent="0.2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</row>
    <row r="921" spans="1:22" ht="25.5" customHeight="1" x14ac:dyDescent="0.2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</row>
    <row r="922" spans="1:22" ht="25.5" customHeight="1" x14ac:dyDescent="0.2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</row>
    <row r="923" spans="1:22" ht="25.5" customHeight="1" x14ac:dyDescent="0.2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</row>
    <row r="924" spans="1:22" ht="25.5" customHeight="1" x14ac:dyDescent="0.2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</row>
    <row r="925" spans="1:22" ht="25.5" customHeight="1" x14ac:dyDescent="0.2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</row>
    <row r="926" spans="1:22" ht="25.5" customHeight="1" x14ac:dyDescent="0.2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</row>
    <row r="927" spans="1:22" ht="25.5" customHeight="1" x14ac:dyDescent="0.2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</row>
    <row r="928" spans="1:22" ht="25.5" customHeight="1" x14ac:dyDescent="0.2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</row>
    <row r="929" spans="1:22" ht="25.5" customHeight="1" x14ac:dyDescent="0.2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</row>
    <row r="930" spans="1:22" ht="25.5" customHeight="1" x14ac:dyDescent="0.2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</row>
    <row r="931" spans="1:22" ht="25.5" customHeight="1" x14ac:dyDescent="0.2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</row>
    <row r="932" spans="1:22" ht="25.5" customHeight="1" x14ac:dyDescent="0.2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</row>
    <row r="933" spans="1:22" ht="25.5" customHeight="1" x14ac:dyDescent="0.2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</row>
    <row r="934" spans="1:22" ht="25.5" customHeight="1" x14ac:dyDescent="0.2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</row>
    <row r="935" spans="1:22" ht="25.5" customHeight="1" x14ac:dyDescent="0.2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</row>
    <row r="936" spans="1:22" ht="25.5" customHeight="1" x14ac:dyDescent="0.2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</row>
    <row r="937" spans="1:22" ht="25.5" customHeight="1" x14ac:dyDescent="0.2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</row>
    <row r="938" spans="1:22" ht="25.5" customHeight="1" x14ac:dyDescent="0.2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</row>
    <row r="939" spans="1:22" ht="25.5" customHeight="1" x14ac:dyDescent="0.2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</row>
    <row r="940" spans="1:22" ht="25.5" customHeight="1" x14ac:dyDescent="0.2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</row>
    <row r="941" spans="1:22" ht="25.5" customHeight="1" x14ac:dyDescent="0.2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</row>
    <row r="942" spans="1:22" ht="25.5" customHeight="1" x14ac:dyDescent="0.2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</row>
    <row r="943" spans="1:22" ht="25.5" customHeight="1" x14ac:dyDescent="0.2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</row>
    <row r="944" spans="1:22" ht="25.5" customHeight="1" x14ac:dyDescent="0.2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</row>
    <row r="945" spans="1:22" ht="25.5" customHeight="1" x14ac:dyDescent="0.2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</row>
    <row r="946" spans="1:22" ht="25.5" customHeight="1" x14ac:dyDescent="0.2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</row>
    <row r="947" spans="1:22" ht="25.5" customHeight="1" x14ac:dyDescent="0.2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</row>
    <row r="948" spans="1:22" ht="25.5" customHeight="1" x14ac:dyDescent="0.2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</row>
    <row r="949" spans="1:22" ht="25.5" customHeight="1" x14ac:dyDescent="0.2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</row>
    <row r="950" spans="1:22" ht="25.5" customHeight="1" x14ac:dyDescent="0.2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</row>
    <row r="951" spans="1:22" ht="25.5" customHeight="1" x14ac:dyDescent="0.2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</row>
    <row r="952" spans="1:22" ht="25.5" customHeight="1" x14ac:dyDescent="0.2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</row>
    <row r="953" spans="1:22" ht="25.5" customHeight="1" x14ac:dyDescent="0.2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</row>
    <row r="954" spans="1:22" ht="25.5" customHeight="1" x14ac:dyDescent="0.2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</row>
    <row r="955" spans="1:22" ht="25.5" customHeight="1" x14ac:dyDescent="0.2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</row>
    <row r="956" spans="1:22" ht="25.5" customHeight="1" x14ac:dyDescent="0.2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</row>
    <row r="957" spans="1:22" ht="25.5" customHeight="1" x14ac:dyDescent="0.2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</row>
    <row r="958" spans="1:22" ht="25.5" customHeight="1" x14ac:dyDescent="0.2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</row>
    <row r="959" spans="1:22" ht="25.5" customHeight="1" x14ac:dyDescent="0.2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</row>
    <row r="960" spans="1:22" ht="25.5" customHeight="1" x14ac:dyDescent="0.2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</row>
    <row r="961" spans="1:22" ht="25.5" customHeight="1" x14ac:dyDescent="0.2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</row>
    <row r="962" spans="1:22" ht="25.5" customHeight="1" x14ac:dyDescent="0.2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</row>
    <row r="963" spans="1:22" ht="25.5" customHeight="1" x14ac:dyDescent="0.2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</row>
    <row r="964" spans="1:22" ht="25.5" customHeight="1" x14ac:dyDescent="0.2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</row>
    <row r="965" spans="1:22" ht="25.5" customHeight="1" x14ac:dyDescent="0.2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</row>
    <row r="966" spans="1:22" ht="25.5" customHeight="1" x14ac:dyDescent="0.2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</row>
    <row r="967" spans="1:22" ht="25.5" customHeight="1" x14ac:dyDescent="0.2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</row>
    <row r="968" spans="1:22" ht="25.5" customHeight="1" x14ac:dyDescent="0.2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</row>
    <row r="969" spans="1:22" ht="25.5" customHeight="1" x14ac:dyDescent="0.2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</row>
    <row r="970" spans="1:22" ht="25.5" customHeight="1" x14ac:dyDescent="0.2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</row>
    <row r="971" spans="1:22" ht="25.5" customHeight="1" x14ac:dyDescent="0.2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</row>
    <row r="972" spans="1:22" ht="25.5" customHeight="1" x14ac:dyDescent="0.2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</row>
    <row r="973" spans="1:22" ht="25.5" customHeight="1" x14ac:dyDescent="0.2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</row>
    <row r="974" spans="1:22" ht="25.5" customHeight="1" x14ac:dyDescent="0.2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</row>
    <row r="975" spans="1:22" ht="25.5" customHeight="1" x14ac:dyDescent="0.2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</row>
    <row r="976" spans="1:22" ht="25.5" customHeight="1" x14ac:dyDescent="0.2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</row>
    <row r="977" spans="1:22" ht="25.5" customHeight="1" x14ac:dyDescent="0.2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</row>
    <row r="978" spans="1:22" ht="25.5" customHeight="1" x14ac:dyDescent="0.2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</row>
    <row r="979" spans="1:22" ht="25.5" customHeight="1" x14ac:dyDescent="0.2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</row>
    <row r="980" spans="1:22" ht="25.5" customHeight="1" x14ac:dyDescent="0.2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</row>
    <row r="981" spans="1:22" ht="25.5" customHeight="1" x14ac:dyDescent="0.2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</row>
    <row r="982" spans="1:22" ht="25.5" customHeight="1" x14ac:dyDescent="0.2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</row>
    <row r="983" spans="1:22" ht="25.5" customHeight="1" x14ac:dyDescent="0.2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</row>
    <row r="984" spans="1:22" ht="25.5" customHeight="1" x14ac:dyDescent="0.2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</row>
    <row r="985" spans="1:22" ht="25.5" customHeight="1" x14ac:dyDescent="0.2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</row>
    <row r="986" spans="1:22" ht="25.5" customHeight="1" x14ac:dyDescent="0.2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</row>
    <row r="987" spans="1:22" ht="25.5" customHeight="1" x14ac:dyDescent="0.2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</row>
    <row r="988" spans="1:22" ht="25.5" customHeight="1" x14ac:dyDescent="0.2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</row>
    <row r="989" spans="1:22" ht="25.5" customHeight="1" x14ac:dyDescent="0.2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</row>
    <row r="990" spans="1:22" ht="25.5" customHeight="1" x14ac:dyDescent="0.2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</row>
    <row r="991" spans="1:22" ht="25.5" customHeight="1" x14ac:dyDescent="0.2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</row>
    <row r="992" spans="1:22" ht="25.5" customHeight="1" x14ac:dyDescent="0.2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dcterms:created xsi:type="dcterms:W3CDTF">2011-04-20T17:22:00Z</dcterms:created>
  <dcterms:modified xsi:type="dcterms:W3CDTF">2024-09-12T17:03:16Z</dcterms:modified>
</cp:coreProperties>
</file>