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ÑO 2024\RENDICIÓN DE CUENTAS 2023\Inf. para Consejo Planificación RC 2023\"/>
    </mc:Choice>
  </mc:AlternateContent>
  <bookViews>
    <workbookView xWindow="0" yWindow="0" windowWidth="20490" windowHeight="7455"/>
  </bookViews>
  <sheets>
    <sheet name="POA 2023" sheetId="1" r:id="rId1"/>
  </sheets>
  <definedNames>
    <definedName name="_xlnm._FilterDatabase" localSheetId="0" hidden="1">'POA 2023'!$A$4:$K$97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94" i="1"/>
  <c r="J93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J70" i="1"/>
  <c r="G69" i="1"/>
  <c r="J69" i="1" s="1"/>
  <c r="G68" i="1"/>
  <c r="J68" i="1" s="1"/>
  <c r="G67" i="1"/>
  <c r="J67" i="1" s="1"/>
  <c r="G66" i="1"/>
  <c r="J66" i="1" s="1"/>
  <c r="J65" i="1"/>
  <c r="G64" i="1"/>
  <c r="J64" i="1" s="1"/>
  <c r="G63" i="1"/>
  <c r="J63" i="1" s="1"/>
  <c r="G62" i="1"/>
  <c r="J62" i="1" s="1"/>
  <c r="G61" i="1"/>
  <c r="J61" i="1" s="1"/>
  <c r="G60" i="1"/>
  <c r="J60" i="1" s="1"/>
  <c r="J59" i="1"/>
  <c r="G59" i="1"/>
  <c r="G58" i="1"/>
  <c r="J58" i="1" s="1"/>
  <c r="J57" i="1"/>
  <c r="G56" i="1"/>
  <c r="J56" i="1" s="1"/>
  <c r="G55" i="1"/>
  <c r="J55" i="1" s="1"/>
  <c r="J54" i="1"/>
  <c r="J53" i="1"/>
  <c r="J52" i="1"/>
  <c r="G51" i="1"/>
  <c r="J51" i="1" s="1"/>
  <c r="G50" i="1"/>
  <c r="J50" i="1" s="1"/>
  <c r="G49" i="1"/>
  <c r="J49" i="1" s="1"/>
  <c r="J47" i="1"/>
  <c r="J39" i="1"/>
  <c r="J34" i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J23" i="1"/>
  <c r="G22" i="1"/>
  <c r="J22" i="1" s="1"/>
  <c r="J21" i="1"/>
  <c r="G21" i="1"/>
  <c r="G20" i="1"/>
  <c r="J20" i="1" s="1"/>
  <c r="G19" i="1"/>
  <c r="J19" i="1" s="1"/>
  <c r="J18" i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J5" i="1"/>
  <c r="G5" i="1"/>
</calcChain>
</file>

<file path=xl/sharedStrings.xml><?xml version="1.0" encoding="utf-8"?>
<sst xmlns="http://schemas.openxmlformats.org/spreadsheetml/2006/main" count="477" uniqueCount="212">
  <si>
    <t>MUNICIPIO DE LOJA- DIRECCIÓN DE PLANIFICACIÓN</t>
  </si>
  <si>
    <t>PROYECTOS 2023</t>
  </si>
  <si>
    <t>REFORMAS</t>
  </si>
  <si>
    <t>DIRECCIÓN</t>
  </si>
  <si>
    <t>PARTIDAS</t>
  </si>
  <si>
    <t>PROYECTO</t>
  </si>
  <si>
    <t>Parroquia</t>
  </si>
  <si>
    <t>Presupuesto</t>
  </si>
  <si>
    <t>Modificado</t>
  </si>
  <si>
    <t>PLANIFICADO</t>
  </si>
  <si>
    <t>DISMINUCIÓN</t>
  </si>
  <si>
    <t>INCREMENTO</t>
  </si>
  <si>
    <t>CODIFICADO</t>
  </si>
  <si>
    <t>CASMUL</t>
  </si>
  <si>
    <t>7.5.01.99.01.228</t>
  </si>
  <si>
    <t>Ampliación de Infraestructura del Centro De Atención Para Personas Con Discapacidad Senderos De Alegría II Etapa</t>
  </si>
  <si>
    <t>Loja</t>
  </si>
  <si>
    <t>7.5.01.99.01.131</t>
  </si>
  <si>
    <t>Intervención Centro de Atención para personas con discapacidad</t>
  </si>
  <si>
    <t>FINALIZADO</t>
  </si>
  <si>
    <t>CENTRO HISTÓRICO</t>
  </si>
  <si>
    <t>7.5.01.04.01.031</t>
  </si>
  <si>
    <t>Bde Complementar La Restauración Del Conjunto Cultural Pio Jaramillo Alvarado</t>
  </si>
  <si>
    <t>LOJA</t>
  </si>
  <si>
    <t>7.5.01.04.01.039</t>
  </si>
  <si>
    <t>Intervención Cubierta Y Cielo Raso Del Teatro Bolívar</t>
  </si>
  <si>
    <t>7.5.01.04.01.029</t>
  </si>
  <si>
    <t>Regeneración Del Parque Gualel Ii Etapa</t>
  </si>
  <si>
    <t>GUALEL</t>
  </si>
  <si>
    <t>7.5.01.04.01.030</t>
  </si>
  <si>
    <t>Regeneración Urbana Parroquia El Cisne Plaza Central, Harry Morales,</t>
  </si>
  <si>
    <t>EL CISNE</t>
  </si>
  <si>
    <t>7.5.01.04.02.002</t>
  </si>
  <si>
    <t>Regeneración Urbana Calle Ricardo Fernández Y Napoleón Q. El Cisne</t>
  </si>
  <si>
    <t>VILCABAMBA</t>
  </si>
  <si>
    <t>7.5.01.04.02.005</t>
  </si>
  <si>
    <t>Intervención I Etapa Del Parque Central De Yangana</t>
  </si>
  <si>
    <t>YANGANA</t>
  </si>
  <si>
    <t>7.3.08.11</t>
  </si>
  <si>
    <t>SAN LUCAS</t>
  </si>
  <si>
    <t>GESTIÓN AMBIENTAL</t>
  </si>
  <si>
    <t>7.5.01.99.01.093</t>
  </si>
  <si>
    <t>Infraestructura En Parques</t>
  </si>
  <si>
    <t>7.5.01.99.01.094</t>
  </si>
  <si>
    <t>Contratación De Obras Para Protección De Márgenes De Los Rios</t>
  </si>
  <si>
    <t>GESTIÓN ECONÓMICA</t>
  </si>
  <si>
    <t>7.3.08.14</t>
  </si>
  <si>
    <t>Mejoramiento productivo agrícola y pecuario en la parroquia Chantaco</t>
  </si>
  <si>
    <t>CHANTACO</t>
  </si>
  <si>
    <t>EN EJECUCIÓN</t>
  </si>
  <si>
    <t>QUINARA</t>
  </si>
  <si>
    <t>Mejoramiento productivo agrícola y pecuario en la parroquia San Lucas</t>
  </si>
  <si>
    <t>Mejoramiento productivo agrícola y pecuario en la parroquia Yangana</t>
  </si>
  <si>
    <t>Planta de procesamiento hortícola Chantaco y San Lucas</t>
  </si>
  <si>
    <t>HIGIENE</t>
  </si>
  <si>
    <t>Construcción de un espacio en el mercado de la parroquia Gualel para faenamiento artesanal</t>
  </si>
  <si>
    <t>OBRAS PÚBLICAS</t>
  </si>
  <si>
    <t>7.5.01.99.01.095</t>
  </si>
  <si>
    <t>Construcción De Muro De Gavión En La Calle Luis Vargas Torres De La Ciudad</t>
  </si>
  <si>
    <t>Pavimentación de la vialidad urbana de la parroquia Vilcabamba ( materiales de construcción)</t>
  </si>
  <si>
    <t>Vilcabamba</t>
  </si>
  <si>
    <t>Const. Cancha Deportiva En la Urb. Sta. Rosa de Punzara (materiales de construcción)</t>
  </si>
  <si>
    <t>7.5.01.05.01.027</t>
  </si>
  <si>
    <t>Adoquinado De Las Calles Céntricas De Parroq. Quinará</t>
  </si>
  <si>
    <t>7.5.01.05.01.028</t>
  </si>
  <si>
    <t>Adoquinado De Las Calles Céntricas De San Pedro De Vilcabamba</t>
  </si>
  <si>
    <t>SAN PEDRO DE VILCABAMBA</t>
  </si>
  <si>
    <t>7.5.01.05.01.029</t>
  </si>
  <si>
    <t>Adoquinado Calle De Casa Comunal Barrio Cera Taquil</t>
  </si>
  <si>
    <t>TAQUIL</t>
  </si>
  <si>
    <t>7.5.01.05.01.032</t>
  </si>
  <si>
    <t>Vía en el Centro Poblado de San Lucas</t>
  </si>
  <si>
    <t>7.5.01.05.01.001</t>
  </si>
  <si>
    <t>Asfaltado y Pavimentación De Vías de la Ciudad de Loja</t>
  </si>
  <si>
    <t>7.5.01.05.01.026</t>
  </si>
  <si>
    <t>Pavimentación De Barrios De La Ciudad De Loja I Etapa</t>
  </si>
  <si>
    <t>7.5.01.05.01.031</t>
  </si>
  <si>
    <t>Puente Sobre La Quebrada Chinguilanchi</t>
  </si>
  <si>
    <t>7.5.01.99.01.139</t>
  </si>
  <si>
    <t>Obras De Mitigación Para Los Barrio Héroes Del Cenepa Y Ciudad Victoria</t>
  </si>
  <si>
    <t>7.5.01.05.01.030</t>
  </si>
  <si>
    <t>BEDE Asfaltado de 14 Barrios de la Ciudd de Loja Nro. 55764</t>
  </si>
  <si>
    <t>7.5.01.99.01.087</t>
  </si>
  <si>
    <t>Construcción de Muros en la Ciudad</t>
  </si>
  <si>
    <t>Ampliación de puentes (materiales de construción)</t>
  </si>
  <si>
    <t>PLANIFICACIÓN</t>
  </si>
  <si>
    <t>7.5.01.99.01.133</t>
  </si>
  <si>
    <t>Adecuación de área verde y juegos infantiles - Isacc Ordoñez</t>
  </si>
  <si>
    <t>Cubierta para area deportiva del barrio Motupe Bajo</t>
  </si>
  <si>
    <t>Cubierta de la cancha de la Escuela Capuli Loma -Miraflores Alto</t>
  </si>
  <si>
    <t>Construcción casa comunal ciudad Alegría</t>
  </si>
  <si>
    <t>Adecuación del Parque Los Molinos</t>
  </si>
  <si>
    <t>Intervención de la casa Miraflores Alto</t>
  </si>
  <si>
    <t>Construcción casa Comunal Motupe Alto</t>
  </si>
  <si>
    <t>Construcción de cancha de uso múltiple con cubierta del barrio Motupe Alto</t>
  </si>
  <si>
    <t>Construcción de Bateria sanitaria en casa comunal- Época</t>
  </si>
  <si>
    <t>Adecuación de cancha en el sector Colinas Lojanas (batería sanitaria, graderío y cerramiento)</t>
  </si>
  <si>
    <t>Arreglo de baterías sanitarias de las canchas de la parte centrica- Clodoveo Jaramillo</t>
  </si>
  <si>
    <t>Mejoramiento casa comunal Pitas II</t>
  </si>
  <si>
    <t>Reconstrucción área verde Yaguarcuna</t>
  </si>
  <si>
    <t>Iluminación de escalinata que conecta la calle parís con la calle roma pasando por la calle Berlín en ciudadela Sta. Rosa</t>
  </si>
  <si>
    <t>Casa comunal (Expansión y Reconstrucción)- zamora Huayco</t>
  </si>
  <si>
    <t>7.5.01.04.01.038</t>
  </si>
  <si>
    <t>Construcción Plaza De La Insurgencia</t>
  </si>
  <si>
    <t>7.5.01.07.01.046</t>
  </si>
  <si>
    <t>Cubierta Cancha De Uso Múltiple En La Parroq. Chantaco</t>
  </si>
  <si>
    <t>7.5.01.04.01.001</t>
  </si>
  <si>
    <t>Remodelación Parque del Barrio La Pradera</t>
  </si>
  <si>
    <t>7.5.01.99.01.227</t>
  </si>
  <si>
    <t>Cubierta Para Cancha Deportiva De La Parroquia Jimbilla</t>
  </si>
  <si>
    <t>jIMBILLA</t>
  </si>
  <si>
    <t>Construcción de una cancha deportiva en el barrio Cera- taquil</t>
  </si>
  <si>
    <t>Adecuación de baterías sanitarias en el Centro de Chuquiribamba</t>
  </si>
  <si>
    <t>CHUQUIRIBAMBA</t>
  </si>
  <si>
    <t>Regeneración</t>
  </si>
  <si>
    <t>7.5.01.03.01.022</t>
  </si>
  <si>
    <t>construccion de planta de tratamiento de aguas residuales</t>
  </si>
  <si>
    <t>7.5.01.04.01.012</t>
  </si>
  <si>
    <t>Reanimación Del Espacio Público. Cobertura Vegetal. Mobiliario Urbano</t>
  </si>
  <si>
    <t>TURISMO</t>
  </si>
  <si>
    <t>7.5.01.99.01.164</t>
  </si>
  <si>
    <t>Construcción del Complejo Turístico de la parroquia Quinara ( Construcción de otras obras)</t>
  </si>
  <si>
    <t>Mejoramiento de la plaza central de la parroquia Chantaco</t>
  </si>
  <si>
    <t>Construcción de infraestructura turística en la parroquia San Lucas</t>
  </si>
  <si>
    <t>UMAPAL</t>
  </si>
  <si>
    <t>MALACATOS</t>
  </si>
  <si>
    <t>7.5.01.01.01.011</t>
  </si>
  <si>
    <t>Redes De Agua Potable De La Ciudad De Loja</t>
  </si>
  <si>
    <t>7.5.01.01.01.123</t>
  </si>
  <si>
    <t>Construccion Del Proyecto Instalaciones Electricas Para La Planta de De Tratamiento De Agua Potable El Pucara</t>
  </si>
  <si>
    <t>7.5.01.03.01.034</t>
  </si>
  <si>
    <t>Const. Alcant. Sanitario Barrio Las Palmeras-Parte Alta</t>
  </si>
  <si>
    <t>7.5.01.03.01.076</t>
  </si>
  <si>
    <t>Const,Proyecto Cambio De Linea De Medio Voltaje Monofasico A Trifasico Para Planta Tratamiento Aguas Residuales ?Bamba</t>
  </si>
  <si>
    <t>7.5.01.03.01.078</t>
  </si>
  <si>
    <t>Sistema De Alcantarillado Sanitario Barrio Cumbe Parroquia Chantaco</t>
  </si>
  <si>
    <t>7.5.01.03</t>
  </si>
  <si>
    <t>7.5.01.03.01.088</t>
  </si>
  <si>
    <t>Construcción Alcantarillado Barrio Jipiro Paraiso</t>
  </si>
  <si>
    <t>7.5.01.03.01.089</t>
  </si>
  <si>
    <t>Const, Alcantarillado Calle Sta. Marina De Jesús De La Ciudad De Loja</t>
  </si>
  <si>
    <t>7.5.01.03.01.090</t>
  </si>
  <si>
    <t>Const. Alcantarillado Barrio Motupe Central</t>
  </si>
  <si>
    <t>7.5.01.01.01.066</t>
  </si>
  <si>
    <t>Mejoramiento De Captación De Agua Cruda Parroq. Santiago</t>
  </si>
  <si>
    <t>SANTIAGO</t>
  </si>
  <si>
    <t>7.5.01.03.01.117</t>
  </si>
  <si>
    <t>CONSTRUCCIÓN DE LA PLANTA DE TRATAMIENTO DE AGUAS RESIDUALES DE MALACATOS</t>
  </si>
  <si>
    <t>7.5.01.03.01.095</t>
  </si>
  <si>
    <t>Const. Alcantarillado Barrio El Carmen, Malacatos</t>
  </si>
  <si>
    <t>7.5.01.03.01.023</t>
  </si>
  <si>
    <t>Redes De Alcantarillado De La Ciudad De Loja ( Const. Alcantarillado barrio Borja)</t>
  </si>
  <si>
    <t>7.5.01.03.01.036</t>
  </si>
  <si>
    <t>Const. Alcant. Sanitario Barrio San Lorenzo Carigan</t>
  </si>
  <si>
    <t>7.5.01.01.01.016</t>
  </si>
  <si>
    <t>Construcción Agua Potable Para El Barrio Guajalanchi- Yangana</t>
  </si>
  <si>
    <t>7.5.01.01.01.017</t>
  </si>
  <si>
    <t>Construccion Agua Potable Para El Barrio Fatima Parroquia Chantaco</t>
  </si>
  <si>
    <t>7.5.01.03.01.101</t>
  </si>
  <si>
    <t>Construcción De Redes De Alcantarillado Sanitario En El Sector Huahuanga, Quinara</t>
  </si>
  <si>
    <t>7.5.01.01.01.067</t>
  </si>
  <si>
    <t>Ampliacion de agua potable barrio rodeo Gualel</t>
  </si>
  <si>
    <t>7.5.01.03.01.092</t>
  </si>
  <si>
    <t>Const. Alcantarillado Calle Garcia Moreno-Chuquiribamba</t>
  </si>
  <si>
    <t>7.5.01.03.01.096</t>
  </si>
  <si>
    <t>Const. Alcantarillado Barrio Calera-Malacatos</t>
  </si>
  <si>
    <t>7.5.01.01.01.055</t>
  </si>
  <si>
    <t>Repotenciacion Planta De Aapp Pucara</t>
  </si>
  <si>
    <t>7.5.01.01.01.045</t>
  </si>
  <si>
    <t>Sistemas De Agua Potable De Las Parroquias Rurales- san Lucas</t>
  </si>
  <si>
    <t>San Lucas</t>
  </si>
  <si>
    <t>7.5.01.01.01.120</t>
  </si>
  <si>
    <t>Construcción Planta de Tratamiento de Agua Potable para La Parroquia Jimbilla</t>
  </si>
  <si>
    <t>JIMBILLA</t>
  </si>
  <si>
    <t>7.5.01.03.01.015</t>
  </si>
  <si>
    <t>Planta De Tratamiento De Aguas Residuales Parroquia Santiago</t>
  </si>
  <si>
    <t>7.5.01.01.01.122</t>
  </si>
  <si>
    <t>Construccion Sistema De Agua Potable, Alcantarillado Sanitario Y (carigán interés social)</t>
  </si>
  <si>
    <t>7.5.01.01.01.069</t>
  </si>
  <si>
    <t>Construcción De Las Captaciones De Agua Cruda Que Abastece A La Planta Pucará- I Etapa El Carmen</t>
  </si>
  <si>
    <t>7.5.01.03.01.099</t>
  </si>
  <si>
    <t>Agua Potable, Alcantarillado sanitario y Pluvial Calle Epiclachina Desde Av. Eugenio Espejo-Av. Occidental De Paso</t>
  </si>
  <si>
    <t>7.5.01.01.01.007</t>
  </si>
  <si>
    <t>Rehabilitación Del Sistema De Agua Potable De La Cabecera Parroquial De  yangana</t>
  </si>
  <si>
    <t>7.5.01.01.01.012</t>
  </si>
  <si>
    <t>Agua Potable barrio Bahin- Parroquia Gualel</t>
  </si>
  <si>
    <t>Gualel</t>
  </si>
  <si>
    <t>7.5.01.03.01.100</t>
  </si>
  <si>
    <t>Const. Alcantarillado Sanitario En La Parroq. San Pedro De Vilcabamba</t>
  </si>
  <si>
    <t>7.5.01.01.01.070</t>
  </si>
  <si>
    <t>Construcción Del Sistema De Agua Potable Barrio Santo Domingo-Malacatos</t>
  </si>
  <si>
    <t>Malacatos</t>
  </si>
  <si>
    <t>7.5.01.01.01.071</t>
  </si>
  <si>
    <t>Construcción Del Sistema De Agua Potable Barrio Porvenir-Naranjo</t>
  </si>
  <si>
    <t>7.5.01.03.01.068</t>
  </si>
  <si>
    <t>Alcantarillado en la parroquia Jimbilla</t>
  </si>
  <si>
    <t>Jimbilla</t>
  </si>
  <si>
    <t>7.5.01.01.01.078</t>
  </si>
  <si>
    <t>Ampliación de la red de agua potable en la calle Picumine</t>
  </si>
  <si>
    <t>Quinara</t>
  </si>
  <si>
    <t>7.5.01.07.01.069</t>
  </si>
  <si>
    <t>Const. Bateria Sanitaria Y Graderios-Cancha B. Machala-Jimbilla</t>
  </si>
  <si>
    <t>7.5.01.07.01.055</t>
  </si>
  <si>
    <t>Readecuación de la Escuela Municipal Edgar Garrido Jaramillo en el sector Tierras Colorada</t>
  </si>
  <si>
    <t>7.5.01.07.01.070</t>
  </si>
  <si>
    <t>Mejoramiento de las Instalaciones del Centro de Acogimiento Institucional San Jerónimo Emiliani</t>
  </si>
  <si>
    <t>Turismo</t>
  </si>
  <si>
    <t>7.5.01.99.01.165</t>
  </si>
  <si>
    <t>Proyecto Turistico Quebrada Zhucos-Jimbilla</t>
  </si>
  <si>
    <t>ejecutado</t>
  </si>
  <si>
    <t>Por ejecutar</t>
  </si>
  <si>
    <t>POR EJECUTARSE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</si>
</sst>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164" fontId="1" fillId="0" borderId="0" xfId="1" applyFont="1"/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3" borderId="2" xfId="1" applyFont="1" applyFill="1" applyBorder="1" applyAlignment="1">
      <alignment horizontal="center" wrapText="1"/>
    </xf>
    <xf numFmtId="0" fontId="0" fillId="0" borderId="2" xfId="0" applyBorder="1"/>
    <xf numFmtId="0" fontId="0" fillId="4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/>
    </xf>
    <xf numFmtId="0" fontId="0" fillId="0" borderId="0" xfId="0" applyFont="1"/>
    <xf numFmtId="164" fontId="1" fillId="4" borderId="2" xfId="1" applyNumberFormat="1" applyFont="1" applyFill="1" applyBorder="1"/>
    <xf numFmtId="164" fontId="1" fillId="4" borderId="2" xfId="1" applyFont="1" applyFill="1" applyBorder="1"/>
    <xf numFmtId="164" fontId="0" fillId="0" borderId="2" xfId="0" applyNumberFormat="1" applyBorder="1"/>
    <xf numFmtId="0" fontId="0" fillId="5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/>
    </xf>
    <xf numFmtId="0" fontId="0" fillId="5" borderId="0" xfId="0" applyFont="1" applyFill="1"/>
    <xf numFmtId="164" fontId="1" fillId="5" borderId="2" xfId="1" applyNumberFormat="1" applyFont="1" applyFill="1" applyBorder="1"/>
    <xf numFmtId="164" fontId="1" fillId="5" borderId="2" xfId="1" applyFont="1" applyFill="1" applyBorder="1"/>
    <xf numFmtId="164" fontId="0" fillId="5" borderId="2" xfId="0" applyNumberFormat="1" applyFill="1" applyBorder="1"/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 wrapText="1"/>
    </xf>
    <xf numFmtId="164" fontId="1" fillId="5" borderId="2" xfId="1" applyFont="1" applyFill="1" applyBorder="1" applyAlignment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 wrapText="1"/>
    </xf>
    <xf numFmtId="164" fontId="1" fillId="4" borderId="2" xfId="1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164" fontId="1" fillId="5" borderId="2" xfId="1" applyNumberFormat="1" applyFont="1" applyFill="1" applyBorder="1" applyAlignment="1">
      <alignment vertical="center"/>
    </xf>
    <xf numFmtId="164" fontId="1" fillId="0" borderId="2" xfId="1" applyFont="1" applyBorder="1" applyAlignment="1">
      <alignment vertical="center"/>
    </xf>
    <xf numFmtId="0" fontId="0" fillId="4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0" fillId="0" borderId="2" xfId="0" applyFont="1" applyBorder="1"/>
    <xf numFmtId="164" fontId="0" fillId="4" borderId="2" xfId="0" applyNumberFormat="1" applyFill="1" applyBorder="1"/>
    <xf numFmtId="0" fontId="0" fillId="4" borderId="0" xfId="0" applyFill="1"/>
    <xf numFmtId="164" fontId="1" fillId="0" borderId="2" xfId="1" applyFont="1" applyFill="1" applyBorder="1" applyAlignment="1"/>
    <xf numFmtId="0" fontId="0" fillId="5" borderId="2" xfId="0" applyFont="1" applyFill="1" applyBorder="1" applyAlignment="1">
      <alignment horizontal="center" wrapText="1"/>
    </xf>
    <xf numFmtId="164" fontId="1" fillId="0" borderId="2" xfId="1" applyFont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horizontal="left" wrapText="1"/>
    </xf>
    <xf numFmtId="164" fontId="1" fillId="5" borderId="3" xfId="1" applyNumberFormat="1" applyFont="1" applyFill="1" applyBorder="1"/>
    <xf numFmtId="164" fontId="5" fillId="5" borderId="2" xfId="1" applyNumberFormat="1" applyFont="1" applyFill="1" applyBorder="1"/>
    <xf numFmtId="0" fontId="0" fillId="4" borderId="2" xfId="0" applyFont="1" applyFill="1" applyBorder="1" applyAlignment="1">
      <alignment horizontal="left" wrapText="1"/>
    </xf>
    <xf numFmtId="164" fontId="1" fillId="4" borderId="4" xfId="1" applyNumberFormat="1" applyFont="1" applyFill="1" applyBorder="1"/>
    <xf numFmtId="164" fontId="5" fillId="4" borderId="2" xfId="1" applyNumberFormat="1" applyFont="1" applyFill="1" applyBorder="1"/>
    <xf numFmtId="164" fontId="1" fillId="4" borderId="2" xfId="1" applyFont="1" applyFill="1" applyBorder="1" applyAlignment="1"/>
    <xf numFmtId="0" fontId="4" fillId="4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164" fontId="1" fillId="5" borderId="4" xfId="1" applyNumberFormat="1" applyFont="1" applyFill="1" applyBorder="1"/>
    <xf numFmtId="164" fontId="1" fillId="4" borderId="5" xfId="1" applyNumberFormat="1" applyFont="1" applyFill="1" applyBorder="1"/>
    <xf numFmtId="0" fontId="4" fillId="0" borderId="2" xfId="0" applyFont="1" applyBorder="1"/>
    <xf numFmtId="0" fontId="0" fillId="4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4" borderId="2" xfId="0" applyFont="1" applyFill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3" xfId="0" applyNumberFormat="1" applyBorder="1"/>
    <xf numFmtId="164" fontId="0" fillId="5" borderId="5" xfId="0" applyNumberFormat="1" applyFill="1" applyBorder="1"/>
    <xf numFmtId="0" fontId="0" fillId="5" borderId="4" xfId="0" applyFont="1" applyFill="1" applyBorder="1"/>
    <xf numFmtId="0" fontId="0" fillId="5" borderId="3" xfId="0" applyFont="1" applyFill="1" applyBorder="1"/>
    <xf numFmtId="0" fontId="0" fillId="5" borderId="3" xfId="0" applyFont="1" applyFill="1" applyBorder="1" applyAlignment="1">
      <alignment wrapText="1"/>
    </xf>
    <xf numFmtId="164" fontId="1" fillId="5" borderId="5" xfId="1" applyNumberFormat="1" applyFont="1" applyFill="1" applyBorder="1" applyAlignment="1">
      <alignment vertical="center"/>
    </xf>
    <xf numFmtId="164" fontId="1" fillId="5" borderId="5" xfId="1" applyFont="1" applyFill="1" applyBorder="1"/>
    <xf numFmtId="0" fontId="0" fillId="4" borderId="3" xfId="0" applyFont="1" applyFill="1" applyBorder="1"/>
    <xf numFmtId="0" fontId="0" fillId="4" borderId="3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164" fontId="1" fillId="4" borderId="6" xfId="1" applyNumberFormat="1" applyFont="1" applyFill="1" applyBorder="1"/>
    <xf numFmtId="164" fontId="1" fillId="4" borderId="5" xfId="1" applyFont="1" applyFill="1" applyBorder="1"/>
    <xf numFmtId="164" fontId="0" fillId="0" borderId="5" xfId="0" applyNumberFormat="1" applyBorder="1"/>
    <xf numFmtId="0" fontId="0" fillId="0" borderId="2" xfId="0" applyFont="1" applyBorder="1" applyAlignment="1">
      <alignment wrapText="1"/>
    </xf>
    <xf numFmtId="0" fontId="0" fillId="4" borderId="2" xfId="0" applyFill="1" applyBorder="1" applyAlignment="1">
      <alignment horizontal="center" vertical="center"/>
    </xf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65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5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1" xfId="1" applyFont="1" applyFill="1" applyBorder="1" applyAlignment="1">
      <alignment horizontal="center"/>
    </xf>
  </cellXfs>
  <cellStyles count="3">
    <cellStyle name="Millares" xfId="1" builtinId="3"/>
    <cellStyle name="Millares 3" xfId="2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60" zoomScaleNormal="60" workbookViewId="0">
      <pane ySplit="4" topLeftCell="A5" activePane="bottomLeft" state="frozen"/>
      <selection activeCell="B1" sqref="B1"/>
      <selection pane="bottomLeft" activeCell="N74" sqref="N74"/>
    </sheetView>
  </sheetViews>
  <sheetFormatPr baseColWidth="10" defaultRowHeight="15" x14ac:dyDescent="0.25"/>
  <cols>
    <col min="1" max="1" width="26.28515625" style="92" customWidth="1"/>
    <col min="2" max="2" width="16.28515625" style="92" customWidth="1"/>
    <col min="3" max="3" width="57.140625" customWidth="1"/>
    <col min="4" max="4" width="16.42578125" style="87" customWidth="1"/>
    <col min="5" max="6" width="15.5703125" hidden="1" customWidth="1"/>
    <col min="7" max="7" width="20.5703125" hidden="1" customWidth="1"/>
    <col min="8" max="8" width="21.85546875" style="1" hidden="1" customWidth="1"/>
    <col min="9" max="9" width="26.85546875" style="1" hidden="1" customWidth="1"/>
    <col min="10" max="10" width="21" customWidth="1"/>
    <col min="11" max="11" width="24.42578125" customWidth="1"/>
  </cols>
  <sheetData>
    <row r="1" spans="1:11" x14ac:dyDescent="0.25">
      <c r="A1" s="96" t="s">
        <v>0</v>
      </c>
      <c r="B1" s="96"/>
      <c r="C1" s="96"/>
      <c r="D1" s="96"/>
      <c r="E1" s="96"/>
      <c r="F1" s="96"/>
      <c r="G1" s="96"/>
    </row>
    <row r="2" spans="1:11" x14ac:dyDescent="0.25">
      <c r="A2" s="97" t="s">
        <v>1</v>
      </c>
      <c r="B2" s="97"/>
      <c r="C2" s="97"/>
      <c r="D2" s="97"/>
      <c r="E2" s="97"/>
      <c r="F2" s="97"/>
      <c r="G2" s="97"/>
    </row>
    <row r="3" spans="1:11" x14ac:dyDescent="0.25">
      <c r="A3" s="2"/>
      <c r="B3" s="2"/>
      <c r="C3" s="2"/>
      <c r="D3" s="2"/>
      <c r="E3" s="2"/>
      <c r="F3" s="2"/>
      <c r="G3" s="2"/>
      <c r="H3" s="98" t="s">
        <v>2</v>
      </c>
      <c r="I3" s="98"/>
    </row>
    <row r="4" spans="1:11" x14ac:dyDescent="0.25">
      <c r="A4" s="3" t="s">
        <v>3</v>
      </c>
      <c r="B4" s="3" t="s">
        <v>4</v>
      </c>
      <c r="C4" s="5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5" t="s">
        <v>12</v>
      </c>
      <c r="K4" s="7"/>
    </row>
    <row r="5" spans="1:11" ht="30" x14ac:dyDescent="0.25">
      <c r="A5" s="8" t="s">
        <v>13</v>
      </c>
      <c r="B5" s="8" t="s">
        <v>14</v>
      </c>
      <c r="C5" s="10" t="s">
        <v>15</v>
      </c>
      <c r="D5" s="11" t="s">
        <v>16</v>
      </c>
      <c r="E5" s="12">
        <v>30000</v>
      </c>
      <c r="F5" s="13"/>
      <c r="G5" s="13">
        <f>+E5</f>
        <v>30000</v>
      </c>
      <c r="H5" s="14">
        <v>15400</v>
      </c>
      <c r="I5" s="14"/>
      <c r="J5" s="15">
        <f>+E5-H5+I5</f>
        <v>14600</v>
      </c>
      <c r="K5" s="7" t="s">
        <v>211</v>
      </c>
    </row>
    <row r="6" spans="1:11" ht="30" x14ac:dyDescent="0.25">
      <c r="A6" s="8" t="s">
        <v>13</v>
      </c>
      <c r="B6" s="16" t="s">
        <v>17</v>
      </c>
      <c r="C6" s="17" t="s">
        <v>18</v>
      </c>
      <c r="D6" s="18" t="s">
        <v>16</v>
      </c>
      <c r="E6" s="19">
        <v>39407.33</v>
      </c>
      <c r="F6" s="20">
        <v>-17107.71</v>
      </c>
      <c r="G6" s="20">
        <f>+E6+F6</f>
        <v>22299.620000000003</v>
      </c>
      <c r="H6" s="21"/>
      <c r="I6" s="21"/>
      <c r="J6" s="22">
        <f>+G6-H6+I6</f>
        <v>22299.620000000003</v>
      </c>
      <c r="K6" s="7" t="s">
        <v>19</v>
      </c>
    </row>
    <row r="7" spans="1:11" ht="30" x14ac:dyDescent="0.25">
      <c r="A7" s="16" t="s">
        <v>20</v>
      </c>
      <c r="B7" s="16" t="s">
        <v>21</v>
      </c>
      <c r="C7" s="24" t="s">
        <v>22</v>
      </c>
      <c r="D7" s="23" t="s">
        <v>23</v>
      </c>
      <c r="E7" s="25">
        <v>710598</v>
      </c>
      <c r="F7" s="25">
        <v>-181194.29</v>
      </c>
      <c r="G7" s="20">
        <f>E7+F7</f>
        <v>529403.71</v>
      </c>
      <c r="H7" s="21">
        <v>40000</v>
      </c>
      <c r="I7" s="21"/>
      <c r="J7" s="22">
        <f t="shared" ref="J7:J20" si="0">+G7-H7+I7</f>
        <v>489403.70999999996</v>
      </c>
      <c r="K7" s="7" t="s">
        <v>19</v>
      </c>
    </row>
    <row r="8" spans="1:11" x14ac:dyDescent="0.25">
      <c r="A8" s="26" t="s">
        <v>20</v>
      </c>
      <c r="B8" s="8" t="s">
        <v>24</v>
      </c>
      <c r="C8" s="28" t="s">
        <v>25</v>
      </c>
      <c r="D8" s="27" t="s">
        <v>23</v>
      </c>
      <c r="E8" s="29">
        <v>70000</v>
      </c>
      <c r="F8" s="29"/>
      <c r="G8" s="29">
        <f>E8+F8</f>
        <v>70000</v>
      </c>
      <c r="H8" s="14"/>
      <c r="I8" s="14"/>
      <c r="J8" s="15">
        <f t="shared" si="0"/>
        <v>70000</v>
      </c>
      <c r="K8" s="7" t="s">
        <v>211</v>
      </c>
    </row>
    <row r="9" spans="1:11" x14ac:dyDescent="0.25">
      <c r="A9" s="8" t="s">
        <v>20</v>
      </c>
      <c r="B9" s="8" t="s">
        <v>26</v>
      </c>
      <c r="C9" s="8" t="s">
        <v>27</v>
      </c>
      <c r="D9" s="30" t="s">
        <v>28</v>
      </c>
      <c r="E9" s="29">
        <v>94382.29</v>
      </c>
      <c r="F9" s="29"/>
      <c r="G9" s="29">
        <f t="shared" ref="G9:G14" si="1">E9+F9</f>
        <v>94382.29</v>
      </c>
      <c r="H9" s="14"/>
      <c r="I9" s="14"/>
      <c r="J9" s="15">
        <f t="shared" si="0"/>
        <v>94382.29</v>
      </c>
      <c r="K9" s="7" t="s">
        <v>211</v>
      </c>
    </row>
    <row r="10" spans="1:11" ht="30" x14ac:dyDescent="0.25">
      <c r="A10" s="32" t="s">
        <v>20</v>
      </c>
      <c r="B10" s="16" t="s">
        <v>29</v>
      </c>
      <c r="C10" s="33" t="s">
        <v>30</v>
      </c>
      <c r="D10" s="23" t="s">
        <v>31</v>
      </c>
      <c r="E10" s="34">
        <v>65084.37</v>
      </c>
      <c r="F10" s="34"/>
      <c r="G10" s="34">
        <f t="shared" si="1"/>
        <v>65084.37</v>
      </c>
      <c r="H10" s="21"/>
      <c r="I10" s="21"/>
      <c r="J10" s="22">
        <f t="shared" si="0"/>
        <v>65084.37</v>
      </c>
      <c r="K10" s="7" t="s">
        <v>19</v>
      </c>
    </row>
    <row r="11" spans="1:11" ht="30" x14ac:dyDescent="0.25">
      <c r="A11" s="8" t="s">
        <v>20</v>
      </c>
      <c r="B11" s="8" t="s">
        <v>32</v>
      </c>
      <c r="C11" s="28" t="s">
        <v>33</v>
      </c>
      <c r="D11" s="30" t="s">
        <v>31</v>
      </c>
      <c r="E11" s="29">
        <v>64697.500000000007</v>
      </c>
      <c r="F11" s="29"/>
      <c r="G11" s="29">
        <f>E11+F11</f>
        <v>64697.500000000007</v>
      </c>
      <c r="H11" s="14"/>
      <c r="I11" s="14">
        <v>40000</v>
      </c>
      <c r="J11" s="15">
        <f t="shared" si="0"/>
        <v>104697.5</v>
      </c>
      <c r="K11" s="7" t="s">
        <v>211</v>
      </c>
    </row>
    <row r="12" spans="1:11" x14ac:dyDescent="0.25">
      <c r="A12" s="26" t="s">
        <v>20</v>
      </c>
      <c r="B12" s="8" t="s">
        <v>35</v>
      </c>
      <c r="C12" s="26" t="s">
        <v>36</v>
      </c>
      <c r="D12" s="27" t="s">
        <v>37</v>
      </c>
      <c r="E12" s="35">
        <v>100000</v>
      </c>
      <c r="F12" s="35"/>
      <c r="G12" s="29">
        <f t="shared" si="1"/>
        <v>100000</v>
      </c>
      <c r="H12" s="14"/>
      <c r="I12" s="14"/>
      <c r="J12" s="15">
        <f t="shared" si="0"/>
        <v>100000</v>
      </c>
      <c r="K12" s="7" t="s">
        <v>211</v>
      </c>
    </row>
    <row r="13" spans="1:11" x14ac:dyDescent="0.25">
      <c r="A13" s="26" t="s">
        <v>40</v>
      </c>
      <c r="B13" s="8" t="s">
        <v>41</v>
      </c>
      <c r="C13" s="36" t="s">
        <v>42</v>
      </c>
      <c r="D13" s="37" t="s">
        <v>23</v>
      </c>
      <c r="E13" s="13">
        <v>9000</v>
      </c>
      <c r="F13" s="13"/>
      <c r="G13" s="29">
        <f t="shared" si="1"/>
        <v>9000</v>
      </c>
      <c r="H13" s="14"/>
      <c r="I13" s="14"/>
      <c r="J13" s="15">
        <f t="shared" si="0"/>
        <v>9000</v>
      </c>
      <c r="K13" s="7" t="s">
        <v>211</v>
      </c>
    </row>
    <row r="14" spans="1:11" ht="30" x14ac:dyDescent="0.25">
      <c r="A14" s="26" t="s">
        <v>40</v>
      </c>
      <c r="B14" s="8" t="s">
        <v>43</v>
      </c>
      <c r="C14" s="10" t="s">
        <v>44</v>
      </c>
      <c r="D14" s="37" t="s">
        <v>23</v>
      </c>
      <c r="E14" s="13">
        <v>8000</v>
      </c>
      <c r="F14" s="13"/>
      <c r="G14" s="29">
        <f t="shared" si="1"/>
        <v>8000</v>
      </c>
      <c r="H14" s="14"/>
      <c r="I14" s="14"/>
      <c r="J14" s="15">
        <f t="shared" si="0"/>
        <v>8000</v>
      </c>
      <c r="K14" s="7" t="s">
        <v>211</v>
      </c>
    </row>
    <row r="15" spans="1:11" ht="27.75" customHeight="1" x14ac:dyDescent="0.25">
      <c r="A15" s="38" t="s">
        <v>45</v>
      </c>
      <c r="B15" s="30" t="s">
        <v>46</v>
      </c>
      <c r="C15" s="28" t="s">
        <v>47</v>
      </c>
      <c r="D15" s="39" t="s">
        <v>48</v>
      </c>
      <c r="E15" s="13">
        <v>10000</v>
      </c>
      <c r="F15" s="13">
        <v>-5000</v>
      </c>
      <c r="G15" s="13">
        <f>E15+F15</f>
        <v>5000</v>
      </c>
      <c r="H15" s="14"/>
      <c r="I15" s="14"/>
      <c r="J15" s="15">
        <f t="shared" si="0"/>
        <v>5000</v>
      </c>
      <c r="K15" s="7" t="s">
        <v>49</v>
      </c>
    </row>
    <row r="16" spans="1:11" ht="45.75" customHeight="1" x14ac:dyDescent="0.25">
      <c r="A16" s="26" t="s">
        <v>45</v>
      </c>
      <c r="B16" s="30" t="s">
        <v>46</v>
      </c>
      <c r="C16" s="28" t="s">
        <v>51</v>
      </c>
      <c r="D16" s="39" t="s">
        <v>39</v>
      </c>
      <c r="E16" s="13">
        <v>15000</v>
      </c>
      <c r="F16" s="13">
        <v>-7500</v>
      </c>
      <c r="G16" s="13">
        <f>E16+F16</f>
        <v>7500</v>
      </c>
      <c r="H16" s="14"/>
      <c r="I16" s="14"/>
      <c r="J16" s="15">
        <f t="shared" si="0"/>
        <v>7500</v>
      </c>
      <c r="K16" s="7" t="s">
        <v>49</v>
      </c>
    </row>
    <row r="17" spans="1:11" ht="28.5" customHeight="1" x14ac:dyDescent="0.25">
      <c r="A17" s="26" t="s">
        <v>45</v>
      </c>
      <c r="B17" s="30" t="s">
        <v>46</v>
      </c>
      <c r="C17" s="28" t="s">
        <v>52</v>
      </c>
      <c r="D17" s="40" t="s">
        <v>37</v>
      </c>
      <c r="E17" s="13">
        <v>7438.86</v>
      </c>
      <c r="F17" s="12">
        <v>-2438.86</v>
      </c>
      <c r="G17" s="13">
        <f>E17+F17</f>
        <v>5000</v>
      </c>
      <c r="H17" s="14"/>
      <c r="I17" s="14"/>
      <c r="J17" s="15">
        <f t="shared" si="0"/>
        <v>5000</v>
      </c>
      <c r="K17" s="7" t="s">
        <v>211</v>
      </c>
    </row>
    <row r="18" spans="1:11" ht="34.5" customHeight="1" x14ac:dyDescent="0.25">
      <c r="A18" s="26" t="s">
        <v>45</v>
      </c>
      <c r="B18" s="30" t="s">
        <v>38</v>
      </c>
      <c r="C18" s="28" t="s">
        <v>53</v>
      </c>
      <c r="D18" s="39" t="s">
        <v>48</v>
      </c>
      <c r="E18" s="13"/>
      <c r="F18" s="13">
        <v>25000</v>
      </c>
      <c r="G18" s="13">
        <v>25000</v>
      </c>
      <c r="H18" s="14"/>
      <c r="I18" s="14"/>
      <c r="J18" s="15">
        <f t="shared" si="0"/>
        <v>25000</v>
      </c>
      <c r="K18" s="7" t="s">
        <v>211</v>
      </c>
    </row>
    <row r="19" spans="1:11" ht="96.75" customHeight="1" x14ac:dyDescent="0.25">
      <c r="A19" s="41" t="s">
        <v>54</v>
      </c>
      <c r="B19" s="30" t="s">
        <v>38</v>
      </c>
      <c r="C19" s="28" t="s">
        <v>55</v>
      </c>
      <c r="D19" s="39" t="s">
        <v>28</v>
      </c>
      <c r="E19" s="13">
        <v>13476.71</v>
      </c>
      <c r="F19" s="13"/>
      <c r="G19" s="13">
        <f>E19+F19</f>
        <v>13476.71</v>
      </c>
      <c r="H19" s="14"/>
      <c r="I19" s="14"/>
      <c r="J19" s="15">
        <f>+G19-H19+I19</f>
        <v>13476.71</v>
      </c>
      <c r="K19" s="7" t="s">
        <v>211</v>
      </c>
    </row>
    <row r="20" spans="1:11" ht="30" x14ac:dyDescent="0.25">
      <c r="A20" s="26" t="s">
        <v>56</v>
      </c>
      <c r="B20" s="8" t="s">
        <v>57</v>
      </c>
      <c r="C20" s="42" t="s">
        <v>58</v>
      </c>
      <c r="D20" s="37" t="s">
        <v>23</v>
      </c>
      <c r="E20" s="13">
        <v>75189.670000000013</v>
      </c>
      <c r="F20" s="13"/>
      <c r="G20" s="13">
        <f>+E20</f>
        <v>75189.670000000013</v>
      </c>
      <c r="H20" s="14"/>
      <c r="I20" s="14"/>
      <c r="J20" s="15">
        <f t="shared" si="0"/>
        <v>75189.670000000013</v>
      </c>
      <c r="K20" s="7" t="s">
        <v>211</v>
      </c>
    </row>
    <row r="21" spans="1:11" ht="30" x14ac:dyDescent="0.25">
      <c r="A21" s="26" t="s">
        <v>56</v>
      </c>
      <c r="B21" s="8" t="s">
        <v>38</v>
      </c>
      <c r="C21" s="42" t="s">
        <v>59</v>
      </c>
      <c r="D21" s="37" t="s">
        <v>60</v>
      </c>
      <c r="E21" s="13"/>
      <c r="F21" s="13"/>
      <c r="G21" s="13">
        <f>+E21+F21</f>
        <v>0</v>
      </c>
      <c r="H21" s="14"/>
      <c r="I21" s="14">
        <v>97212.54</v>
      </c>
      <c r="J21" s="15">
        <f>+I21</f>
        <v>97212.54</v>
      </c>
      <c r="K21" s="7" t="s">
        <v>211</v>
      </c>
    </row>
    <row r="22" spans="1:11" ht="30" x14ac:dyDescent="0.25">
      <c r="A22" s="26" t="s">
        <v>56</v>
      </c>
      <c r="B22" s="30" t="s">
        <v>38</v>
      </c>
      <c r="C22" s="10" t="s">
        <v>61</v>
      </c>
      <c r="D22" s="37" t="s">
        <v>23</v>
      </c>
      <c r="E22" s="43"/>
      <c r="F22" s="13">
        <v>35089.78</v>
      </c>
      <c r="G22" s="13">
        <f>E22+F22</f>
        <v>35089.78</v>
      </c>
      <c r="H22" s="14"/>
      <c r="I22" s="14"/>
      <c r="J22" s="15">
        <f>+G22-H22+I22</f>
        <v>35089.78</v>
      </c>
      <c r="K22" s="7" t="s">
        <v>211</v>
      </c>
    </row>
    <row r="23" spans="1:11" x14ac:dyDescent="0.25">
      <c r="A23" s="16" t="s">
        <v>56</v>
      </c>
      <c r="B23" s="16" t="s">
        <v>62</v>
      </c>
      <c r="C23" s="17" t="s">
        <v>63</v>
      </c>
      <c r="D23" s="18" t="s">
        <v>50</v>
      </c>
      <c r="E23" s="20">
        <v>20000</v>
      </c>
      <c r="F23" s="20"/>
      <c r="G23" s="20">
        <v>20000</v>
      </c>
      <c r="H23" s="21"/>
      <c r="I23" s="21"/>
      <c r="J23" s="22">
        <f>+G23-H23+I23</f>
        <v>20000</v>
      </c>
      <c r="K23" s="7" t="s">
        <v>19</v>
      </c>
    </row>
    <row r="24" spans="1:11" ht="30" x14ac:dyDescent="0.25">
      <c r="A24" s="26" t="s">
        <v>56</v>
      </c>
      <c r="B24" s="8" t="s">
        <v>64</v>
      </c>
      <c r="C24" s="10" t="s">
        <v>65</v>
      </c>
      <c r="D24" s="9" t="s">
        <v>66</v>
      </c>
      <c r="E24" s="13">
        <v>53261.94</v>
      </c>
      <c r="F24" s="13"/>
      <c r="G24" s="29">
        <f t="shared" ref="G24:G33" si="2">E24+F24</f>
        <v>53261.94</v>
      </c>
      <c r="H24" s="14"/>
      <c r="I24" s="14"/>
      <c r="J24" s="15">
        <f>+G24-H24+I24</f>
        <v>53261.94</v>
      </c>
      <c r="K24" s="7" t="s">
        <v>211</v>
      </c>
    </row>
    <row r="25" spans="1:11" x14ac:dyDescent="0.25">
      <c r="A25" s="26" t="s">
        <v>56</v>
      </c>
      <c r="B25" s="8" t="s">
        <v>67</v>
      </c>
      <c r="C25" s="10" t="s">
        <v>68</v>
      </c>
      <c r="D25" s="37" t="s">
        <v>69</v>
      </c>
      <c r="E25" s="13">
        <v>20000</v>
      </c>
      <c r="F25" s="13"/>
      <c r="G25" s="29">
        <f t="shared" si="2"/>
        <v>20000</v>
      </c>
      <c r="H25" s="14"/>
      <c r="I25" s="14"/>
      <c r="J25" s="15">
        <f>+G25-H25+I25</f>
        <v>20000</v>
      </c>
      <c r="K25" s="7" t="s">
        <v>211</v>
      </c>
    </row>
    <row r="26" spans="1:11" s="45" customFormat="1" x14ac:dyDescent="0.25">
      <c r="A26" s="8" t="s">
        <v>56</v>
      </c>
      <c r="B26" s="8" t="s">
        <v>70</v>
      </c>
      <c r="C26" s="36" t="s">
        <v>71</v>
      </c>
      <c r="D26" s="39" t="s">
        <v>39</v>
      </c>
      <c r="E26" s="36"/>
      <c r="F26" s="13">
        <v>25083.54</v>
      </c>
      <c r="G26" s="13">
        <f t="shared" si="2"/>
        <v>25083.54</v>
      </c>
      <c r="H26" s="14"/>
      <c r="I26" s="14">
        <v>9030.7099999999991</v>
      </c>
      <c r="J26" s="44">
        <f>+G26-H26+I26</f>
        <v>34114.25</v>
      </c>
      <c r="K26" s="7" t="s">
        <v>211</v>
      </c>
    </row>
    <row r="27" spans="1:11" x14ac:dyDescent="0.25">
      <c r="A27" s="8" t="s">
        <v>56</v>
      </c>
      <c r="B27" s="8" t="s">
        <v>72</v>
      </c>
      <c r="C27" s="36" t="s">
        <v>73</v>
      </c>
      <c r="D27" s="11" t="s">
        <v>23</v>
      </c>
      <c r="E27" s="13">
        <v>3215668.76</v>
      </c>
      <c r="F27" s="13"/>
      <c r="G27" s="29">
        <f t="shared" si="2"/>
        <v>3215668.76</v>
      </c>
      <c r="H27" s="14"/>
      <c r="I27" s="14"/>
      <c r="J27" s="15">
        <f t="shared" ref="J27:J58" si="3">+G27-H27+I27</f>
        <v>3215668.76</v>
      </c>
      <c r="K27" s="7" t="s">
        <v>49</v>
      </c>
    </row>
    <row r="28" spans="1:11" x14ac:dyDescent="0.25">
      <c r="A28" s="8" t="s">
        <v>56</v>
      </c>
      <c r="B28" s="8" t="s">
        <v>74</v>
      </c>
      <c r="C28" s="36" t="s">
        <v>75</v>
      </c>
      <c r="D28" s="11" t="s">
        <v>23</v>
      </c>
      <c r="E28" s="46">
        <v>16440695.560000001</v>
      </c>
      <c r="F28" s="46">
        <v>-3379740.73</v>
      </c>
      <c r="G28" s="13">
        <f t="shared" si="2"/>
        <v>13060954.83</v>
      </c>
      <c r="H28" s="14"/>
      <c r="I28" s="14"/>
      <c r="J28" s="15">
        <f t="shared" si="3"/>
        <v>13060954.83</v>
      </c>
      <c r="K28" s="7" t="s">
        <v>49</v>
      </c>
    </row>
    <row r="29" spans="1:11" x14ac:dyDescent="0.25">
      <c r="A29" s="16" t="s">
        <v>56</v>
      </c>
      <c r="B29" s="16" t="s">
        <v>76</v>
      </c>
      <c r="C29" s="17" t="s">
        <v>77</v>
      </c>
      <c r="D29" s="18" t="s">
        <v>23</v>
      </c>
      <c r="E29" s="20">
        <v>280000</v>
      </c>
      <c r="F29" s="20"/>
      <c r="G29" s="34">
        <f t="shared" si="2"/>
        <v>280000</v>
      </c>
      <c r="H29" s="21"/>
      <c r="I29" s="21"/>
      <c r="J29" s="22">
        <f t="shared" si="3"/>
        <v>280000</v>
      </c>
      <c r="K29" s="7" t="s">
        <v>19</v>
      </c>
    </row>
    <row r="30" spans="1:11" ht="30" x14ac:dyDescent="0.25">
      <c r="A30" s="8" t="s">
        <v>56</v>
      </c>
      <c r="B30" s="8" t="s">
        <v>78</v>
      </c>
      <c r="C30" s="10" t="s">
        <v>79</v>
      </c>
      <c r="D30" s="11" t="s">
        <v>23</v>
      </c>
      <c r="E30" s="13">
        <v>705000</v>
      </c>
      <c r="F30" s="13"/>
      <c r="G30" s="29">
        <f t="shared" si="2"/>
        <v>705000</v>
      </c>
      <c r="H30" s="14"/>
      <c r="I30" s="14"/>
      <c r="J30" s="15">
        <f t="shared" si="3"/>
        <v>705000</v>
      </c>
      <c r="K30" s="7" t="s">
        <v>49</v>
      </c>
    </row>
    <row r="31" spans="1:11" x14ac:dyDescent="0.25">
      <c r="A31" s="8" t="s">
        <v>56</v>
      </c>
      <c r="B31" s="8" t="s">
        <v>80</v>
      </c>
      <c r="C31" s="36" t="s">
        <v>81</v>
      </c>
      <c r="D31" s="11" t="s">
        <v>23</v>
      </c>
      <c r="E31" s="13">
        <v>3084284.44</v>
      </c>
      <c r="F31" s="13"/>
      <c r="G31" s="29">
        <f t="shared" si="2"/>
        <v>3084284.44</v>
      </c>
      <c r="H31" s="14"/>
      <c r="I31" s="14"/>
      <c r="J31" s="15">
        <f t="shared" si="3"/>
        <v>3084284.44</v>
      </c>
      <c r="K31" s="7" t="s">
        <v>49</v>
      </c>
    </row>
    <row r="32" spans="1:11" x14ac:dyDescent="0.25">
      <c r="A32" s="8" t="s">
        <v>56</v>
      </c>
      <c r="B32" s="8" t="s">
        <v>82</v>
      </c>
      <c r="C32" s="36" t="s">
        <v>83</v>
      </c>
      <c r="D32" s="11" t="s">
        <v>23</v>
      </c>
      <c r="E32" s="13">
        <v>279728.20999999996</v>
      </c>
      <c r="F32" s="13"/>
      <c r="G32" s="29">
        <f t="shared" si="2"/>
        <v>279728.20999999996</v>
      </c>
      <c r="H32" s="14"/>
      <c r="I32" s="14"/>
      <c r="J32" s="15">
        <f t="shared" si="3"/>
        <v>279728.20999999996</v>
      </c>
      <c r="K32" s="7" t="s">
        <v>211</v>
      </c>
    </row>
    <row r="33" spans="1:11" x14ac:dyDescent="0.25">
      <c r="A33" s="26" t="s">
        <v>56</v>
      </c>
      <c r="B33" s="30" t="s">
        <v>38</v>
      </c>
      <c r="C33" s="43" t="s">
        <v>84</v>
      </c>
      <c r="D33" s="11" t="s">
        <v>23</v>
      </c>
      <c r="E33" s="12"/>
      <c r="F33" s="48">
        <v>84393.17</v>
      </c>
      <c r="G33" s="13">
        <f t="shared" si="2"/>
        <v>84393.17</v>
      </c>
      <c r="H33" s="14"/>
      <c r="I33" s="14"/>
      <c r="J33" s="15">
        <f t="shared" si="3"/>
        <v>84393.17</v>
      </c>
      <c r="K33" s="7" t="s">
        <v>211</v>
      </c>
    </row>
    <row r="34" spans="1:11" x14ac:dyDescent="0.25">
      <c r="A34" s="49" t="s">
        <v>85</v>
      </c>
      <c r="B34" s="16" t="s">
        <v>86</v>
      </c>
      <c r="C34" s="50" t="s">
        <v>87</v>
      </c>
      <c r="D34" s="18" t="s">
        <v>23</v>
      </c>
      <c r="E34" s="20">
        <v>3673.7</v>
      </c>
      <c r="F34" s="51"/>
      <c r="G34" s="52">
        <v>3673.7</v>
      </c>
      <c r="H34" s="21"/>
      <c r="I34" s="21"/>
      <c r="J34" s="22">
        <f>+G34-H34+I34</f>
        <v>3673.7</v>
      </c>
      <c r="K34" s="7" t="s">
        <v>19</v>
      </c>
    </row>
    <row r="35" spans="1:11" x14ac:dyDescent="0.25">
      <c r="A35" s="43" t="s">
        <v>85</v>
      </c>
      <c r="B35" s="8" t="s">
        <v>86</v>
      </c>
      <c r="C35" s="53" t="s">
        <v>88</v>
      </c>
      <c r="D35" s="37" t="s">
        <v>23</v>
      </c>
      <c r="E35" s="13">
        <v>77054.44</v>
      </c>
      <c r="F35" s="54"/>
      <c r="G35" s="55">
        <v>77054.44</v>
      </c>
      <c r="H35" s="14"/>
      <c r="I35" s="14"/>
      <c r="J35" s="15">
        <v>77054.44</v>
      </c>
      <c r="K35" s="7" t="s">
        <v>211</v>
      </c>
    </row>
    <row r="36" spans="1:11" ht="30" x14ac:dyDescent="0.25">
      <c r="A36" s="43" t="s">
        <v>85</v>
      </c>
      <c r="B36" s="8" t="s">
        <v>86</v>
      </c>
      <c r="C36" s="53" t="s">
        <v>89</v>
      </c>
      <c r="D36" s="37" t="s">
        <v>23</v>
      </c>
      <c r="E36" s="13">
        <v>94000</v>
      </c>
      <c r="F36" s="54"/>
      <c r="G36" s="55">
        <v>94000</v>
      </c>
      <c r="H36" s="14"/>
      <c r="I36" s="14"/>
      <c r="J36" s="15">
        <v>94000</v>
      </c>
      <c r="K36" s="7" t="s">
        <v>211</v>
      </c>
    </row>
    <row r="37" spans="1:11" x14ac:dyDescent="0.25">
      <c r="A37" s="43" t="s">
        <v>85</v>
      </c>
      <c r="B37" s="8" t="s">
        <v>86</v>
      </c>
      <c r="C37" s="53" t="s">
        <v>90</v>
      </c>
      <c r="D37" s="37" t="s">
        <v>23</v>
      </c>
      <c r="E37" s="13">
        <v>93848.52</v>
      </c>
      <c r="F37" s="54"/>
      <c r="G37" s="55">
        <v>93848.52</v>
      </c>
      <c r="H37" s="14"/>
      <c r="I37" s="14"/>
      <c r="J37" s="15">
        <v>93848.52</v>
      </c>
      <c r="K37" s="7" t="s">
        <v>211</v>
      </c>
    </row>
    <row r="38" spans="1:11" x14ac:dyDescent="0.25">
      <c r="A38" s="43" t="s">
        <v>85</v>
      </c>
      <c r="B38" s="8" t="s">
        <v>86</v>
      </c>
      <c r="C38" s="53" t="s">
        <v>91</v>
      </c>
      <c r="D38" s="37" t="s">
        <v>23</v>
      </c>
      <c r="E38" s="13"/>
      <c r="F38" s="54"/>
      <c r="G38" s="55"/>
      <c r="H38" s="56"/>
      <c r="I38" s="14"/>
      <c r="J38" s="15"/>
      <c r="K38" s="7" t="s">
        <v>211</v>
      </c>
    </row>
    <row r="39" spans="1:11" x14ac:dyDescent="0.25">
      <c r="A39" s="43" t="s">
        <v>85</v>
      </c>
      <c r="B39" s="8" t="s">
        <v>86</v>
      </c>
      <c r="C39" s="53" t="s">
        <v>92</v>
      </c>
      <c r="D39" s="37" t="s">
        <v>23</v>
      </c>
      <c r="E39" s="13">
        <v>28037.83</v>
      </c>
      <c r="F39" s="54"/>
      <c r="G39" s="55">
        <v>28037.83</v>
      </c>
      <c r="H39" s="14"/>
      <c r="I39" s="14"/>
      <c r="J39" s="15">
        <f t="shared" si="3"/>
        <v>28037.83</v>
      </c>
      <c r="K39" s="7" t="s">
        <v>211</v>
      </c>
    </row>
    <row r="40" spans="1:11" x14ac:dyDescent="0.25">
      <c r="A40" s="43" t="s">
        <v>85</v>
      </c>
      <c r="B40" s="8" t="s">
        <v>86</v>
      </c>
      <c r="C40" s="53" t="s">
        <v>93</v>
      </c>
      <c r="D40" s="37" t="s">
        <v>23</v>
      </c>
      <c r="E40" s="13">
        <v>74307.39</v>
      </c>
      <c r="F40" s="54"/>
      <c r="G40" s="55">
        <v>74307.39</v>
      </c>
      <c r="H40" s="14"/>
      <c r="I40" s="14"/>
      <c r="J40" s="15">
        <v>74307.39</v>
      </c>
      <c r="K40" s="7" t="s">
        <v>211</v>
      </c>
    </row>
    <row r="41" spans="1:11" ht="30" x14ac:dyDescent="0.25">
      <c r="A41" s="43" t="s">
        <v>85</v>
      </c>
      <c r="B41" s="8" t="s">
        <v>86</v>
      </c>
      <c r="C41" s="57" t="s">
        <v>94</v>
      </c>
      <c r="D41" s="37" t="s">
        <v>23</v>
      </c>
      <c r="E41" s="13">
        <v>0</v>
      </c>
      <c r="F41" s="54"/>
      <c r="G41" s="55">
        <v>0</v>
      </c>
      <c r="H41" s="14"/>
      <c r="I41" s="14"/>
      <c r="J41" s="15">
        <v>0</v>
      </c>
      <c r="K41" s="7" t="s">
        <v>211</v>
      </c>
    </row>
    <row r="42" spans="1:11" ht="29.25" customHeight="1" x14ac:dyDescent="0.25">
      <c r="A42" s="26" t="s">
        <v>85</v>
      </c>
      <c r="B42" s="8" t="s">
        <v>86</v>
      </c>
      <c r="C42" s="53" t="s">
        <v>95</v>
      </c>
      <c r="D42" s="37" t="s">
        <v>23</v>
      </c>
      <c r="E42" s="13">
        <v>12756.23</v>
      </c>
      <c r="F42" s="54"/>
      <c r="G42" s="55">
        <v>12756.23</v>
      </c>
      <c r="H42" s="14"/>
      <c r="I42" s="14"/>
      <c r="J42" s="15">
        <v>12756.23</v>
      </c>
      <c r="K42" s="7" t="s">
        <v>211</v>
      </c>
    </row>
    <row r="43" spans="1:11" ht="30" x14ac:dyDescent="0.25">
      <c r="A43" s="26" t="s">
        <v>85</v>
      </c>
      <c r="B43" s="8" t="s">
        <v>86</v>
      </c>
      <c r="C43" s="53" t="s">
        <v>96</v>
      </c>
      <c r="D43" s="37" t="s">
        <v>23</v>
      </c>
      <c r="E43" s="13">
        <v>37990.25</v>
      </c>
      <c r="F43" s="54"/>
      <c r="G43" s="55">
        <v>37990.25</v>
      </c>
      <c r="H43" s="14"/>
      <c r="I43" s="14"/>
      <c r="J43" s="15">
        <v>37990.25</v>
      </c>
      <c r="K43" s="7" t="s">
        <v>211</v>
      </c>
    </row>
    <row r="44" spans="1:11" ht="30" x14ac:dyDescent="0.25">
      <c r="A44" s="26" t="s">
        <v>85</v>
      </c>
      <c r="B44" s="8" t="s">
        <v>86</v>
      </c>
      <c r="C44" s="53" t="s">
        <v>97</v>
      </c>
      <c r="D44" s="11" t="s">
        <v>23</v>
      </c>
      <c r="E44" s="13">
        <v>7231.12</v>
      </c>
      <c r="F44" s="54"/>
      <c r="G44" s="55">
        <v>7231.12</v>
      </c>
      <c r="H44" s="14"/>
      <c r="I44" s="14"/>
      <c r="J44" s="15">
        <v>7231.12</v>
      </c>
      <c r="K44" s="7" t="s">
        <v>211</v>
      </c>
    </row>
    <row r="45" spans="1:11" x14ac:dyDescent="0.25">
      <c r="A45" s="26" t="s">
        <v>85</v>
      </c>
      <c r="B45" s="8" t="s">
        <v>86</v>
      </c>
      <c r="C45" s="53" t="s">
        <v>98</v>
      </c>
      <c r="D45" s="37" t="s">
        <v>23</v>
      </c>
      <c r="E45" s="13">
        <v>9741.26</v>
      </c>
      <c r="F45" s="54"/>
      <c r="G45" s="55">
        <v>9741.26</v>
      </c>
      <c r="H45" s="14"/>
      <c r="I45" s="14"/>
      <c r="J45" s="15">
        <v>9741.26</v>
      </c>
      <c r="K45" s="7" t="s">
        <v>211</v>
      </c>
    </row>
    <row r="46" spans="1:11" x14ac:dyDescent="0.25">
      <c r="A46" s="26" t="s">
        <v>85</v>
      </c>
      <c r="B46" s="8" t="s">
        <v>86</v>
      </c>
      <c r="C46" s="53" t="s">
        <v>99</v>
      </c>
      <c r="D46" s="58" t="s">
        <v>23</v>
      </c>
      <c r="E46" s="13">
        <v>42451.76</v>
      </c>
      <c r="F46" s="54"/>
      <c r="G46" s="55">
        <v>42451.76</v>
      </c>
      <c r="H46" s="14"/>
      <c r="I46" s="14"/>
      <c r="J46" s="15">
        <v>42451.76</v>
      </c>
      <c r="K46" s="7" t="s">
        <v>211</v>
      </c>
    </row>
    <row r="47" spans="1:11" ht="30" x14ac:dyDescent="0.25">
      <c r="A47" s="16" t="s">
        <v>85</v>
      </c>
      <c r="B47" s="16" t="s">
        <v>86</v>
      </c>
      <c r="C47" s="50" t="s">
        <v>100</v>
      </c>
      <c r="D47" s="18" t="s">
        <v>23</v>
      </c>
      <c r="E47" s="20">
        <v>20000</v>
      </c>
      <c r="F47" s="59"/>
      <c r="G47" s="52">
        <v>20000</v>
      </c>
      <c r="H47" s="21"/>
      <c r="I47" s="21"/>
      <c r="J47" s="22">
        <f t="shared" si="3"/>
        <v>20000</v>
      </c>
      <c r="K47" s="7" t="s">
        <v>19</v>
      </c>
    </row>
    <row r="48" spans="1:11" x14ac:dyDescent="0.25">
      <c r="A48" s="26" t="s">
        <v>85</v>
      </c>
      <c r="B48" s="8" t="s">
        <v>86</v>
      </c>
      <c r="C48" s="53" t="s">
        <v>101</v>
      </c>
      <c r="D48" s="37" t="s">
        <v>23</v>
      </c>
      <c r="E48" s="13">
        <v>19535.349999999999</v>
      </c>
      <c r="F48" s="60"/>
      <c r="G48" s="55">
        <v>19535.349999999999</v>
      </c>
      <c r="H48" s="14"/>
      <c r="I48" s="14"/>
      <c r="J48" s="15">
        <v>19535.349999999999</v>
      </c>
      <c r="K48" s="7" t="s">
        <v>211</v>
      </c>
    </row>
    <row r="49" spans="1:11" x14ac:dyDescent="0.25">
      <c r="A49" s="26" t="s">
        <v>85</v>
      </c>
      <c r="B49" s="8" t="s">
        <v>102</v>
      </c>
      <c r="C49" s="61" t="s">
        <v>103</v>
      </c>
      <c r="D49" s="37" t="s">
        <v>23</v>
      </c>
      <c r="E49" s="13">
        <v>57000</v>
      </c>
      <c r="F49" s="13"/>
      <c r="G49" s="29">
        <f>E49+F49</f>
        <v>57000</v>
      </c>
      <c r="H49" s="14"/>
      <c r="I49" s="14"/>
      <c r="J49" s="15">
        <f t="shared" si="3"/>
        <v>57000</v>
      </c>
      <c r="K49" s="7" t="s">
        <v>211</v>
      </c>
    </row>
    <row r="50" spans="1:11" x14ac:dyDescent="0.25">
      <c r="A50" s="26" t="s">
        <v>85</v>
      </c>
      <c r="B50" s="8" t="s">
        <v>104</v>
      </c>
      <c r="C50" s="36" t="s">
        <v>105</v>
      </c>
      <c r="D50" s="37" t="s">
        <v>48</v>
      </c>
      <c r="E50" s="13">
        <v>103000</v>
      </c>
      <c r="F50" s="13"/>
      <c r="G50" s="29">
        <f>E50+F50</f>
        <v>103000</v>
      </c>
      <c r="H50" s="14">
        <v>66575.09</v>
      </c>
      <c r="I50" s="14"/>
      <c r="J50" s="15">
        <f>+G50-H50+I50</f>
        <v>36424.910000000003</v>
      </c>
      <c r="K50" s="7" t="s">
        <v>211</v>
      </c>
    </row>
    <row r="51" spans="1:11" x14ac:dyDescent="0.25">
      <c r="A51" s="26" t="s">
        <v>85</v>
      </c>
      <c r="B51" s="8" t="s">
        <v>106</v>
      </c>
      <c r="C51" s="10" t="s">
        <v>107</v>
      </c>
      <c r="D51" s="37" t="s">
        <v>23</v>
      </c>
      <c r="E51" s="46">
        <v>89349.3</v>
      </c>
      <c r="F51" s="46">
        <v>90053.55</v>
      </c>
      <c r="G51" s="13">
        <f>E51+F51</f>
        <v>179402.85</v>
      </c>
      <c r="H51" s="14"/>
      <c r="I51" s="14"/>
      <c r="J51" s="15">
        <f t="shared" si="3"/>
        <v>179402.85</v>
      </c>
      <c r="K51" s="7" t="s">
        <v>211</v>
      </c>
    </row>
    <row r="52" spans="1:11" x14ac:dyDescent="0.25">
      <c r="A52" s="36" t="s">
        <v>85</v>
      </c>
      <c r="B52" s="8" t="s">
        <v>108</v>
      </c>
      <c r="C52" s="36" t="s">
        <v>109</v>
      </c>
      <c r="D52" s="11" t="s">
        <v>110</v>
      </c>
      <c r="E52" s="13">
        <v>4200.2700000000004</v>
      </c>
      <c r="F52" s="13"/>
      <c r="G52" s="13">
        <v>4200.2700000000004</v>
      </c>
      <c r="H52" s="14"/>
      <c r="I52" s="14"/>
      <c r="J52" s="15">
        <f t="shared" si="3"/>
        <v>4200.2700000000004</v>
      </c>
      <c r="K52" s="7" t="s">
        <v>211</v>
      </c>
    </row>
    <row r="53" spans="1:11" x14ac:dyDescent="0.25">
      <c r="A53" s="36" t="s">
        <v>56</v>
      </c>
      <c r="B53" s="8" t="s">
        <v>38</v>
      </c>
      <c r="C53" s="10" t="s">
        <v>111</v>
      </c>
      <c r="D53" s="11" t="s">
        <v>69</v>
      </c>
      <c r="E53" s="13"/>
      <c r="F53" s="13"/>
      <c r="G53" s="13"/>
      <c r="H53" s="14"/>
      <c r="I53" s="14">
        <v>12000</v>
      </c>
      <c r="J53" s="15">
        <f t="shared" si="3"/>
        <v>12000</v>
      </c>
      <c r="K53" s="7" t="s">
        <v>211</v>
      </c>
    </row>
    <row r="54" spans="1:11" ht="30" x14ac:dyDescent="0.25">
      <c r="A54" s="36" t="s">
        <v>56</v>
      </c>
      <c r="B54" s="8" t="s">
        <v>38</v>
      </c>
      <c r="C54" s="10" t="s">
        <v>112</v>
      </c>
      <c r="D54" s="62" t="s">
        <v>113</v>
      </c>
      <c r="E54" s="13"/>
      <c r="F54" s="13"/>
      <c r="G54" s="13"/>
      <c r="H54" s="14"/>
      <c r="I54" s="14">
        <v>7000</v>
      </c>
      <c r="J54" s="15">
        <f t="shared" si="3"/>
        <v>7000</v>
      </c>
      <c r="K54" s="7" t="s">
        <v>211</v>
      </c>
    </row>
    <row r="55" spans="1:11" x14ac:dyDescent="0.25">
      <c r="A55" s="43" t="s">
        <v>114</v>
      </c>
      <c r="B55" s="8" t="s">
        <v>115</v>
      </c>
      <c r="C55" s="63" t="s">
        <v>116</v>
      </c>
      <c r="D55" s="37" t="s">
        <v>23</v>
      </c>
      <c r="E55" s="46">
        <v>1653950.09</v>
      </c>
      <c r="F55" s="46">
        <v>-1208179.8899999999</v>
      </c>
      <c r="G55" s="13">
        <f>E55+F55</f>
        <v>445770.20000000019</v>
      </c>
      <c r="H55" s="14"/>
      <c r="I55" s="14"/>
      <c r="J55" s="15">
        <f t="shared" si="3"/>
        <v>445770.20000000019</v>
      </c>
      <c r="K55" s="7"/>
    </row>
    <row r="56" spans="1:11" x14ac:dyDescent="0.25">
      <c r="A56" s="43" t="s">
        <v>114</v>
      </c>
      <c r="B56" s="64" t="s">
        <v>117</v>
      </c>
      <c r="C56" s="65" t="s">
        <v>118</v>
      </c>
      <c r="D56" s="37" t="s">
        <v>23</v>
      </c>
      <c r="E56" s="13">
        <v>10000</v>
      </c>
      <c r="F56" s="13"/>
      <c r="G56" s="29">
        <f t="shared" ref="G56:G79" si="4">E56+F56</f>
        <v>10000</v>
      </c>
      <c r="H56" s="14"/>
      <c r="I56" s="14"/>
      <c r="J56" s="15">
        <f t="shared" si="3"/>
        <v>10000</v>
      </c>
      <c r="K56" s="7"/>
    </row>
    <row r="57" spans="1:11" ht="30" x14ac:dyDescent="0.25">
      <c r="A57" s="43" t="s">
        <v>119</v>
      </c>
      <c r="B57" s="8" t="s">
        <v>120</v>
      </c>
      <c r="C57" s="28" t="s">
        <v>121</v>
      </c>
      <c r="D57" s="39" t="s">
        <v>50</v>
      </c>
      <c r="E57" s="13"/>
      <c r="F57" s="13"/>
      <c r="G57" s="29"/>
      <c r="H57" s="14"/>
      <c r="I57" s="14">
        <v>44082.73</v>
      </c>
      <c r="J57" s="15">
        <f t="shared" si="3"/>
        <v>44082.73</v>
      </c>
      <c r="K57" s="7" t="s">
        <v>211</v>
      </c>
    </row>
    <row r="58" spans="1:11" x14ac:dyDescent="0.25">
      <c r="A58" s="36" t="s">
        <v>119</v>
      </c>
      <c r="B58" s="8" t="s">
        <v>38</v>
      </c>
      <c r="C58" s="28" t="s">
        <v>122</v>
      </c>
      <c r="D58" s="39" t="s">
        <v>48</v>
      </c>
      <c r="E58" s="13">
        <v>25000</v>
      </c>
      <c r="F58" s="13"/>
      <c r="G58" s="29">
        <f t="shared" si="4"/>
        <v>25000</v>
      </c>
      <c r="H58" s="14"/>
      <c r="I58" s="14"/>
      <c r="J58" s="15">
        <f t="shared" si="3"/>
        <v>25000</v>
      </c>
      <c r="K58" s="7" t="s">
        <v>211</v>
      </c>
    </row>
    <row r="59" spans="1:11" ht="30" x14ac:dyDescent="0.25">
      <c r="A59" s="36" t="s">
        <v>119</v>
      </c>
      <c r="B59" s="8" t="s">
        <v>38</v>
      </c>
      <c r="C59" s="28" t="s">
        <v>123</v>
      </c>
      <c r="D59" s="39" t="s">
        <v>39</v>
      </c>
      <c r="E59" s="13">
        <v>20000</v>
      </c>
      <c r="F59" s="13"/>
      <c r="G59" s="29">
        <f t="shared" si="4"/>
        <v>20000</v>
      </c>
      <c r="H59" s="14"/>
      <c r="I59" s="14">
        <v>45000</v>
      </c>
      <c r="J59" s="15">
        <f>+E59-H59+I59</f>
        <v>65000</v>
      </c>
      <c r="K59" s="7" t="s">
        <v>211</v>
      </c>
    </row>
    <row r="60" spans="1:11" x14ac:dyDescent="0.25">
      <c r="A60" s="43" t="s">
        <v>124</v>
      </c>
      <c r="B60" s="36" t="s">
        <v>126</v>
      </c>
      <c r="C60" s="66" t="s">
        <v>127</v>
      </c>
      <c r="D60" s="67" t="s">
        <v>23</v>
      </c>
      <c r="E60" s="13">
        <v>651000</v>
      </c>
      <c r="F60" s="13"/>
      <c r="G60" s="29">
        <f>E60+F60</f>
        <v>651000</v>
      </c>
      <c r="H60" s="14"/>
      <c r="I60" s="14"/>
      <c r="J60" s="15">
        <f t="shared" ref="J60:J92" si="5">+G60-H60+I60</f>
        <v>651000</v>
      </c>
      <c r="K60" s="7" t="s">
        <v>211</v>
      </c>
    </row>
    <row r="61" spans="1:11" ht="30" x14ac:dyDescent="0.25">
      <c r="A61" s="43" t="s">
        <v>124</v>
      </c>
      <c r="B61" s="36" t="s">
        <v>128</v>
      </c>
      <c r="C61" s="10" t="s">
        <v>129</v>
      </c>
      <c r="D61" s="37" t="s">
        <v>23</v>
      </c>
      <c r="E61" s="13">
        <v>212780.48</v>
      </c>
      <c r="F61" s="13"/>
      <c r="G61" s="29">
        <f t="shared" si="4"/>
        <v>212780.48</v>
      </c>
      <c r="H61" s="14"/>
      <c r="I61" s="14"/>
      <c r="J61" s="15">
        <f t="shared" si="5"/>
        <v>212780.48</v>
      </c>
      <c r="K61" s="7" t="s">
        <v>211</v>
      </c>
    </row>
    <row r="62" spans="1:11" x14ac:dyDescent="0.25">
      <c r="A62" s="49" t="s">
        <v>124</v>
      </c>
      <c r="B62" s="49" t="s">
        <v>130</v>
      </c>
      <c r="C62" s="49" t="s">
        <v>131</v>
      </c>
      <c r="D62" s="18" t="s">
        <v>23</v>
      </c>
      <c r="E62" s="20">
        <v>28140.6</v>
      </c>
      <c r="F62" s="20"/>
      <c r="G62" s="34">
        <f t="shared" si="4"/>
        <v>28140.6</v>
      </c>
      <c r="H62" s="21"/>
      <c r="I62" s="21"/>
      <c r="J62" s="22">
        <f t="shared" si="5"/>
        <v>28140.6</v>
      </c>
      <c r="K62" s="7" t="s">
        <v>19</v>
      </c>
    </row>
    <row r="63" spans="1:11" ht="45" x14ac:dyDescent="0.25">
      <c r="A63" s="43" t="s">
        <v>124</v>
      </c>
      <c r="B63" s="36" t="s">
        <v>132</v>
      </c>
      <c r="C63" s="10" t="s">
        <v>133</v>
      </c>
      <c r="D63" s="37" t="s">
        <v>34</v>
      </c>
      <c r="E63" s="13">
        <v>52677.799999999996</v>
      </c>
      <c r="F63" s="13"/>
      <c r="G63" s="29">
        <f t="shared" si="4"/>
        <v>52677.799999999996</v>
      </c>
      <c r="H63" s="14"/>
      <c r="I63" s="14"/>
      <c r="J63" s="15">
        <f t="shared" si="5"/>
        <v>52677.799999999996</v>
      </c>
      <c r="K63" s="7" t="s">
        <v>211</v>
      </c>
    </row>
    <row r="64" spans="1:11" ht="30" x14ac:dyDescent="0.25">
      <c r="A64" s="49" t="s">
        <v>124</v>
      </c>
      <c r="B64" s="49" t="s">
        <v>134</v>
      </c>
      <c r="C64" s="17" t="s">
        <v>135</v>
      </c>
      <c r="D64" s="18" t="s">
        <v>48</v>
      </c>
      <c r="E64" s="20">
        <v>60000</v>
      </c>
      <c r="F64" s="20"/>
      <c r="G64" s="34">
        <f>E64+F64</f>
        <v>60000</v>
      </c>
      <c r="H64" s="21"/>
      <c r="I64" s="21"/>
      <c r="J64" s="22">
        <f t="shared" si="5"/>
        <v>60000</v>
      </c>
      <c r="K64" s="7" t="s">
        <v>19</v>
      </c>
    </row>
    <row r="65" spans="1:11" s="45" customFormat="1" ht="30" x14ac:dyDescent="0.25">
      <c r="A65" s="36" t="s">
        <v>124</v>
      </c>
      <c r="B65" s="36" t="s">
        <v>136</v>
      </c>
      <c r="C65" s="10" t="s">
        <v>135</v>
      </c>
      <c r="D65" s="11" t="s">
        <v>48</v>
      </c>
      <c r="E65" s="13"/>
      <c r="F65" s="13"/>
      <c r="G65" s="29"/>
      <c r="H65" s="14"/>
      <c r="I65" s="14">
        <v>66575.09</v>
      </c>
      <c r="J65" s="44">
        <f t="shared" si="5"/>
        <v>66575.09</v>
      </c>
      <c r="K65" s="7" t="s">
        <v>211</v>
      </c>
    </row>
    <row r="66" spans="1:11" x14ac:dyDescent="0.25">
      <c r="A66" s="43" t="s">
        <v>124</v>
      </c>
      <c r="B66" s="36" t="s">
        <v>137</v>
      </c>
      <c r="C66" s="10" t="s">
        <v>138</v>
      </c>
      <c r="D66" s="37" t="s">
        <v>23</v>
      </c>
      <c r="E66" s="13">
        <v>89349.3</v>
      </c>
      <c r="F66" s="13"/>
      <c r="G66" s="29">
        <f t="shared" si="4"/>
        <v>89349.3</v>
      </c>
      <c r="H66" s="14"/>
      <c r="I66" s="14"/>
      <c r="J66" s="15">
        <f t="shared" si="5"/>
        <v>89349.3</v>
      </c>
      <c r="K66" s="7" t="s">
        <v>211</v>
      </c>
    </row>
    <row r="67" spans="1:11" s="45" customFormat="1" ht="30" x14ac:dyDescent="0.25">
      <c r="A67" s="49" t="s">
        <v>124</v>
      </c>
      <c r="B67" s="49" t="s">
        <v>139</v>
      </c>
      <c r="C67" s="17" t="s">
        <v>140</v>
      </c>
      <c r="D67" s="18" t="s">
        <v>23</v>
      </c>
      <c r="E67" s="20">
        <v>89349.3</v>
      </c>
      <c r="F67" s="20"/>
      <c r="G67" s="34">
        <f t="shared" si="4"/>
        <v>89349.3</v>
      </c>
      <c r="H67" s="21"/>
      <c r="I67" s="21"/>
      <c r="J67" s="22">
        <f t="shared" si="5"/>
        <v>89349.3</v>
      </c>
      <c r="K67" s="7" t="s">
        <v>19</v>
      </c>
    </row>
    <row r="68" spans="1:11" x14ac:dyDescent="0.25">
      <c r="A68" s="49" t="s">
        <v>124</v>
      </c>
      <c r="B68" s="49" t="s">
        <v>141</v>
      </c>
      <c r="C68" s="17" t="s">
        <v>142</v>
      </c>
      <c r="D68" s="18" t="s">
        <v>23</v>
      </c>
      <c r="E68" s="20">
        <v>89349.3</v>
      </c>
      <c r="F68" s="20"/>
      <c r="G68" s="34">
        <f t="shared" si="4"/>
        <v>89349.3</v>
      </c>
      <c r="H68" s="21"/>
      <c r="I68" s="21"/>
      <c r="J68" s="22">
        <f t="shared" si="5"/>
        <v>89349.3</v>
      </c>
      <c r="K68" s="7" t="s">
        <v>19</v>
      </c>
    </row>
    <row r="69" spans="1:11" x14ac:dyDescent="0.25">
      <c r="A69" s="43" t="s">
        <v>124</v>
      </c>
      <c r="B69" s="36" t="s">
        <v>143</v>
      </c>
      <c r="C69" s="10" t="s">
        <v>144</v>
      </c>
      <c r="D69" s="37" t="s">
        <v>145</v>
      </c>
      <c r="E69" s="13">
        <v>15000</v>
      </c>
      <c r="F69" s="13"/>
      <c r="G69" s="29">
        <f t="shared" si="4"/>
        <v>15000</v>
      </c>
      <c r="H69" s="14"/>
      <c r="I69" s="14"/>
      <c r="J69" s="68">
        <f t="shared" si="5"/>
        <v>15000</v>
      </c>
      <c r="K69" s="7" t="s">
        <v>211</v>
      </c>
    </row>
    <row r="70" spans="1:11" ht="30" x14ac:dyDescent="0.25">
      <c r="A70" s="43" t="s">
        <v>124</v>
      </c>
      <c r="B70" s="36" t="s">
        <v>146</v>
      </c>
      <c r="C70" s="10" t="s">
        <v>147</v>
      </c>
      <c r="D70" s="37" t="s">
        <v>125</v>
      </c>
      <c r="E70" s="13"/>
      <c r="F70" s="13"/>
      <c r="G70" s="29"/>
      <c r="H70" s="14"/>
      <c r="I70" s="14">
        <v>210000</v>
      </c>
      <c r="J70" s="68">
        <f>+I70</f>
        <v>210000</v>
      </c>
      <c r="K70" s="7" t="s">
        <v>211</v>
      </c>
    </row>
    <row r="71" spans="1:11" x14ac:dyDescent="0.25">
      <c r="A71" s="49" t="s">
        <v>124</v>
      </c>
      <c r="B71" s="49" t="s">
        <v>148</v>
      </c>
      <c r="C71" s="17" t="s">
        <v>149</v>
      </c>
      <c r="D71" s="18" t="s">
        <v>125</v>
      </c>
      <c r="E71" s="20">
        <v>160000</v>
      </c>
      <c r="F71" s="20"/>
      <c r="G71" s="34">
        <f t="shared" si="4"/>
        <v>160000</v>
      </c>
      <c r="H71" s="21"/>
      <c r="I71" s="21"/>
      <c r="J71" s="22">
        <f t="shared" si="5"/>
        <v>160000</v>
      </c>
      <c r="K71" s="7" t="s">
        <v>19</v>
      </c>
    </row>
    <row r="72" spans="1:11" ht="30" x14ac:dyDescent="0.25">
      <c r="A72" s="49" t="s">
        <v>124</v>
      </c>
      <c r="B72" s="49" t="s">
        <v>150</v>
      </c>
      <c r="C72" s="17" t="s">
        <v>151</v>
      </c>
      <c r="D72" s="18" t="s">
        <v>23</v>
      </c>
      <c r="E72" s="20">
        <v>147595.99</v>
      </c>
      <c r="F72" s="20"/>
      <c r="G72" s="34">
        <f t="shared" si="4"/>
        <v>147595.99</v>
      </c>
      <c r="H72" s="21"/>
      <c r="I72" s="21"/>
      <c r="J72" s="22">
        <f t="shared" si="5"/>
        <v>147595.99</v>
      </c>
      <c r="K72" s="7" t="s">
        <v>19</v>
      </c>
    </row>
    <row r="73" spans="1:11" x14ac:dyDescent="0.25">
      <c r="A73" s="49" t="s">
        <v>124</v>
      </c>
      <c r="B73" s="49" t="s">
        <v>152</v>
      </c>
      <c r="C73" s="49" t="s">
        <v>153</v>
      </c>
      <c r="D73" s="18" t="s">
        <v>23</v>
      </c>
      <c r="E73" s="20">
        <v>28140.6</v>
      </c>
      <c r="F73" s="20"/>
      <c r="G73" s="34">
        <f t="shared" si="4"/>
        <v>28140.6</v>
      </c>
      <c r="H73" s="21"/>
      <c r="I73" s="21"/>
      <c r="J73" s="69">
        <f t="shared" si="5"/>
        <v>28140.6</v>
      </c>
      <c r="K73" s="7" t="s">
        <v>19</v>
      </c>
    </row>
    <row r="74" spans="1:11" ht="73.5" customHeight="1" x14ac:dyDescent="0.25">
      <c r="A74" s="43" t="s">
        <v>124</v>
      </c>
      <c r="B74" s="36" t="s">
        <v>154</v>
      </c>
      <c r="C74" s="10" t="s">
        <v>155</v>
      </c>
      <c r="D74" s="37" t="s">
        <v>37</v>
      </c>
      <c r="E74" s="13">
        <v>34366.6</v>
      </c>
      <c r="F74" s="13"/>
      <c r="G74" s="29">
        <f>E74+F74</f>
        <v>34366.6</v>
      </c>
      <c r="H74" s="14"/>
      <c r="I74" s="14"/>
      <c r="J74" s="15">
        <f t="shared" si="5"/>
        <v>34366.6</v>
      </c>
      <c r="K74" s="7" t="s">
        <v>211</v>
      </c>
    </row>
    <row r="75" spans="1:11" ht="30" x14ac:dyDescent="0.25">
      <c r="A75" s="49" t="s">
        <v>124</v>
      </c>
      <c r="B75" s="49" t="s">
        <v>156</v>
      </c>
      <c r="C75" s="17" t="s">
        <v>157</v>
      </c>
      <c r="D75" s="18" t="s">
        <v>48</v>
      </c>
      <c r="E75" s="20">
        <v>8719.65</v>
      </c>
      <c r="F75" s="20"/>
      <c r="G75" s="34">
        <f t="shared" si="4"/>
        <v>8719.65</v>
      </c>
      <c r="H75" s="21"/>
      <c r="I75" s="21"/>
      <c r="J75" s="22">
        <f t="shared" si="5"/>
        <v>8719.65</v>
      </c>
      <c r="K75" s="7" t="s">
        <v>19</v>
      </c>
    </row>
    <row r="76" spans="1:11" ht="30" x14ac:dyDescent="0.25">
      <c r="A76" s="49" t="s">
        <v>124</v>
      </c>
      <c r="B76" s="49" t="s">
        <v>158</v>
      </c>
      <c r="C76" s="17" t="s">
        <v>159</v>
      </c>
      <c r="D76" s="18" t="s">
        <v>50</v>
      </c>
      <c r="E76" s="20">
        <v>33155.61</v>
      </c>
      <c r="F76" s="20"/>
      <c r="G76" s="34">
        <f t="shared" si="4"/>
        <v>33155.61</v>
      </c>
      <c r="H76" s="21"/>
      <c r="I76" s="21"/>
      <c r="J76" s="22">
        <f t="shared" si="5"/>
        <v>33155.61</v>
      </c>
      <c r="K76" s="7" t="s">
        <v>19</v>
      </c>
    </row>
    <row r="77" spans="1:11" x14ac:dyDescent="0.25">
      <c r="A77" s="43" t="s">
        <v>124</v>
      </c>
      <c r="B77" s="36" t="s">
        <v>160</v>
      </c>
      <c r="C77" s="10" t="s">
        <v>161</v>
      </c>
      <c r="D77" s="37" t="s">
        <v>28</v>
      </c>
      <c r="E77" s="13">
        <v>30000</v>
      </c>
      <c r="F77" s="13"/>
      <c r="G77" s="29">
        <f t="shared" si="4"/>
        <v>30000</v>
      </c>
      <c r="H77" s="14"/>
      <c r="I77" s="14"/>
      <c r="J77" s="15">
        <f t="shared" si="5"/>
        <v>30000</v>
      </c>
      <c r="K77" s="7" t="s">
        <v>211</v>
      </c>
    </row>
    <row r="78" spans="1:11" x14ac:dyDescent="0.25">
      <c r="A78" s="36" t="s">
        <v>124</v>
      </c>
      <c r="B78" s="36" t="s">
        <v>162</v>
      </c>
      <c r="C78" s="10" t="s">
        <v>163</v>
      </c>
      <c r="D78" s="11" t="s">
        <v>113</v>
      </c>
      <c r="E78" s="46">
        <v>82682.22</v>
      </c>
      <c r="F78" s="46">
        <v>67317.78</v>
      </c>
      <c r="G78" s="13">
        <f>E78+F78</f>
        <v>150000</v>
      </c>
      <c r="H78" s="14"/>
      <c r="I78" s="14"/>
      <c r="J78" s="15">
        <f t="shared" si="5"/>
        <v>150000</v>
      </c>
      <c r="K78" s="7" t="s">
        <v>211</v>
      </c>
    </row>
    <row r="79" spans="1:11" ht="63" customHeight="1" x14ac:dyDescent="0.25">
      <c r="A79" s="49" t="s">
        <v>124</v>
      </c>
      <c r="B79" s="49" t="s">
        <v>164</v>
      </c>
      <c r="C79" s="17" t="s">
        <v>165</v>
      </c>
      <c r="D79" s="18" t="s">
        <v>125</v>
      </c>
      <c r="E79" s="20">
        <v>50000</v>
      </c>
      <c r="F79" s="20"/>
      <c r="G79" s="34">
        <f t="shared" si="4"/>
        <v>50000</v>
      </c>
      <c r="H79" s="21"/>
      <c r="I79" s="21"/>
      <c r="J79" s="22">
        <f t="shared" si="5"/>
        <v>50000</v>
      </c>
      <c r="K79" s="7" t="s">
        <v>19</v>
      </c>
    </row>
    <row r="80" spans="1:11" x14ac:dyDescent="0.25">
      <c r="A80" s="49" t="s">
        <v>124</v>
      </c>
      <c r="B80" s="49" t="s">
        <v>166</v>
      </c>
      <c r="C80" s="49" t="s">
        <v>167</v>
      </c>
      <c r="D80" s="18" t="s">
        <v>23</v>
      </c>
      <c r="E80" s="25">
        <v>3618.84</v>
      </c>
      <c r="F80" s="25">
        <v>4352.09</v>
      </c>
      <c r="G80" s="20">
        <f>E80+F80</f>
        <v>7970.93</v>
      </c>
      <c r="H80" s="21"/>
      <c r="I80" s="21"/>
      <c r="J80" s="22">
        <f t="shared" si="5"/>
        <v>7970.93</v>
      </c>
      <c r="K80" s="7" t="s">
        <v>19</v>
      </c>
    </row>
    <row r="81" spans="1:11" ht="34.5" customHeight="1" x14ac:dyDescent="0.25">
      <c r="A81" s="70" t="s">
        <v>124</v>
      </c>
      <c r="B81" s="71" t="s">
        <v>168</v>
      </c>
      <c r="C81" s="72" t="s">
        <v>169</v>
      </c>
      <c r="D81" s="18" t="s">
        <v>170</v>
      </c>
      <c r="E81" s="20">
        <v>67746.149999999994</v>
      </c>
      <c r="F81" s="20"/>
      <c r="G81" s="34">
        <f t="shared" ref="G81:G90" si="6">E81+F81</f>
        <v>67746.149999999994</v>
      </c>
      <c r="H81" s="21"/>
      <c r="I81" s="21"/>
      <c r="J81" s="22">
        <f t="shared" si="5"/>
        <v>67746.149999999994</v>
      </c>
      <c r="K81" s="7" t="s">
        <v>19</v>
      </c>
    </row>
    <row r="82" spans="1:11" ht="30" x14ac:dyDescent="0.25">
      <c r="A82" s="49" t="s">
        <v>124</v>
      </c>
      <c r="B82" s="49" t="s">
        <v>171</v>
      </c>
      <c r="C82" s="17" t="s">
        <v>172</v>
      </c>
      <c r="D82" s="18" t="s">
        <v>173</v>
      </c>
      <c r="E82" s="20">
        <v>115000</v>
      </c>
      <c r="F82" s="20"/>
      <c r="G82" s="73">
        <f t="shared" si="6"/>
        <v>115000</v>
      </c>
      <c r="H82" s="74"/>
      <c r="I82" s="21"/>
      <c r="J82" s="22">
        <f t="shared" si="5"/>
        <v>115000</v>
      </c>
      <c r="K82" s="7" t="s">
        <v>19</v>
      </c>
    </row>
    <row r="83" spans="1:11" ht="61.5" customHeight="1" x14ac:dyDescent="0.25">
      <c r="A83" s="75" t="s">
        <v>124</v>
      </c>
      <c r="B83" s="75" t="s">
        <v>174</v>
      </c>
      <c r="C83" s="76" t="s">
        <v>175</v>
      </c>
      <c r="D83" s="77" t="s">
        <v>145</v>
      </c>
      <c r="E83" s="78">
        <v>78277.150000000009</v>
      </c>
      <c r="F83" s="78"/>
      <c r="G83" s="29">
        <f>E83+F83</f>
        <v>78277.150000000009</v>
      </c>
      <c r="H83" s="14"/>
      <c r="I83" s="79"/>
      <c r="J83" s="80">
        <f t="shared" si="5"/>
        <v>78277.150000000009</v>
      </c>
      <c r="K83" s="7" t="s">
        <v>211</v>
      </c>
    </row>
    <row r="84" spans="1:11" ht="30" x14ac:dyDescent="0.25">
      <c r="A84" s="36" t="s">
        <v>124</v>
      </c>
      <c r="B84" s="36" t="s">
        <v>176</v>
      </c>
      <c r="C84" s="10" t="s">
        <v>177</v>
      </c>
      <c r="D84" s="11" t="s">
        <v>23</v>
      </c>
      <c r="E84" s="13">
        <v>524617.35</v>
      </c>
      <c r="F84" s="13"/>
      <c r="G84" s="29">
        <f t="shared" si="6"/>
        <v>524617.35</v>
      </c>
      <c r="H84" s="14"/>
      <c r="I84" s="14"/>
      <c r="J84" s="15">
        <f t="shared" si="5"/>
        <v>524617.35</v>
      </c>
      <c r="K84" s="7" t="s">
        <v>49</v>
      </c>
    </row>
    <row r="85" spans="1:11" ht="30" x14ac:dyDescent="0.25">
      <c r="A85" s="36" t="s">
        <v>124</v>
      </c>
      <c r="B85" s="36" t="s">
        <v>178</v>
      </c>
      <c r="C85" s="10" t="s">
        <v>179</v>
      </c>
      <c r="D85" s="11" t="s">
        <v>23</v>
      </c>
      <c r="E85" s="13">
        <v>300000</v>
      </c>
      <c r="F85" s="13"/>
      <c r="G85" s="29">
        <f t="shared" si="6"/>
        <v>300000</v>
      </c>
      <c r="H85" s="14"/>
      <c r="I85" s="14"/>
      <c r="J85" s="15">
        <f t="shared" si="5"/>
        <v>300000</v>
      </c>
      <c r="K85" s="7" t="s">
        <v>211</v>
      </c>
    </row>
    <row r="86" spans="1:11" ht="30" x14ac:dyDescent="0.25">
      <c r="A86" s="49" t="s">
        <v>124</v>
      </c>
      <c r="B86" s="49" t="s">
        <v>180</v>
      </c>
      <c r="C86" s="17" t="s">
        <v>181</v>
      </c>
      <c r="D86" s="18" t="s">
        <v>23</v>
      </c>
      <c r="E86" s="20">
        <v>187220.5</v>
      </c>
      <c r="F86" s="20"/>
      <c r="G86" s="34">
        <f t="shared" si="6"/>
        <v>187220.5</v>
      </c>
      <c r="H86" s="21"/>
      <c r="I86" s="21"/>
      <c r="J86" s="22">
        <f t="shared" si="5"/>
        <v>187220.5</v>
      </c>
      <c r="K86" s="7" t="s">
        <v>19</v>
      </c>
    </row>
    <row r="87" spans="1:11" ht="30" x14ac:dyDescent="0.25">
      <c r="A87" s="49" t="s">
        <v>124</v>
      </c>
      <c r="B87" s="49" t="s">
        <v>182</v>
      </c>
      <c r="C87" s="17" t="s">
        <v>183</v>
      </c>
      <c r="D87" s="18" t="s">
        <v>37</v>
      </c>
      <c r="E87" s="20">
        <v>38799.71</v>
      </c>
      <c r="F87" s="20"/>
      <c r="G87" s="34">
        <f t="shared" si="6"/>
        <v>38799.71</v>
      </c>
      <c r="H87" s="21"/>
      <c r="I87" s="21"/>
      <c r="J87" s="22">
        <f t="shared" si="5"/>
        <v>38799.71</v>
      </c>
      <c r="K87" s="7"/>
    </row>
    <row r="88" spans="1:11" x14ac:dyDescent="0.25">
      <c r="A88" s="36" t="s">
        <v>124</v>
      </c>
      <c r="B88" s="36" t="s">
        <v>184</v>
      </c>
      <c r="C88" s="10" t="s">
        <v>185</v>
      </c>
      <c r="D88" s="11" t="s">
        <v>186</v>
      </c>
      <c r="E88" s="78">
        <v>50000</v>
      </c>
      <c r="F88" s="78"/>
      <c r="G88" s="29">
        <f t="shared" si="6"/>
        <v>50000</v>
      </c>
      <c r="H88" s="14"/>
      <c r="I88" s="14"/>
      <c r="J88" s="15">
        <f t="shared" si="5"/>
        <v>50000</v>
      </c>
      <c r="K88" s="7" t="s">
        <v>211</v>
      </c>
    </row>
    <row r="89" spans="1:11" ht="120" customHeight="1" x14ac:dyDescent="0.25">
      <c r="A89" s="49" t="s">
        <v>124</v>
      </c>
      <c r="B89" s="49" t="s">
        <v>187</v>
      </c>
      <c r="C89" s="17" t="s">
        <v>188</v>
      </c>
      <c r="D89" s="47" t="s">
        <v>66</v>
      </c>
      <c r="E89" s="20">
        <v>42295.42</v>
      </c>
      <c r="F89" s="20"/>
      <c r="G89" s="34">
        <f t="shared" si="6"/>
        <v>42295.42</v>
      </c>
      <c r="H89" s="21"/>
      <c r="I89" s="21"/>
      <c r="J89" s="22">
        <f t="shared" si="5"/>
        <v>42295.42</v>
      </c>
      <c r="K89" s="7" t="s">
        <v>19</v>
      </c>
    </row>
    <row r="90" spans="1:11" ht="30" x14ac:dyDescent="0.25">
      <c r="A90" s="43" t="s">
        <v>124</v>
      </c>
      <c r="B90" s="36" t="s">
        <v>189</v>
      </c>
      <c r="C90" s="81" t="s">
        <v>190</v>
      </c>
      <c r="D90" s="37" t="s">
        <v>191</v>
      </c>
      <c r="E90" s="48">
        <v>60000</v>
      </c>
      <c r="F90" s="48"/>
      <c r="G90" s="29">
        <f t="shared" si="6"/>
        <v>60000</v>
      </c>
      <c r="H90" s="14"/>
      <c r="I90" s="14"/>
      <c r="J90" s="15">
        <f t="shared" si="5"/>
        <v>60000</v>
      </c>
      <c r="K90" s="7" t="s">
        <v>211</v>
      </c>
    </row>
    <row r="91" spans="1:11" ht="30" x14ac:dyDescent="0.25">
      <c r="A91" s="43" t="s">
        <v>124</v>
      </c>
      <c r="B91" s="36" t="s">
        <v>192</v>
      </c>
      <c r="C91" s="81" t="s">
        <v>193</v>
      </c>
      <c r="D91" s="37" t="s">
        <v>191</v>
      </c>
      <c r="E91" s="46">
        <v>17779.599999999999</v>
      </c>
      <c r="F91" s="46">
        <v>12070.4</v>
      </c>
      <c r="G91" s="13">
        <f>E91+F91</f>
        <v>29850</v>
      </c>
      <c r="H91" s="14"/>
      <c r="I91" s="14"/>
      <c r="J91" s="15">
        <f t="shared" si="5"/>
        <v>29850</v>
      </c>
      <c r="K91" s="7" t="s">
        <v>211</v>
      </c>
    </row>
    <row r="92" spans="1:11" x14ac:dyDescent="0.25">
      <c r="A92" s="26" t="s">
        <v>124</v>
      </c>
      <c r="B92" s="82" t="s">
        <v>194</v>
      </c>
      <c r="C92" s="43" t="s">
        <v>195</v>
      </c>
      <c r="D92" s="37" t="s">
        <v>196</v>
      </c>
      <c r="E92" s="48">
        <v>80000</v>
      </c>
      <c r="F92" s="46"/>
      <c r="G92" s="13">
        <f>E92+F92</f>
        <v>80000</v>
      </c>
      <c r="H92" s="14"/>
      <c r="I92" s="14"/>
      <c r="J92" s="15">
        <f t="shared" si="5"/>
        <v>80000</v>
      </c>
      <c r="K92" s="7" t="s">
        <v>211</v>
      </c>
    </row>
    <row r="93" spans="1:11" x14ac:dyDescent="0.25">
      <c r="A93" s="26" t="s">
        <v>124</v>
      </c>
      <c r="B93" s="82" t="s">
        <v>197</v>
      </c>
      <c r="C93" s="81" t="s">
        <v>198</v>
      </c>
      <c r="D93" s="37" t="s">
        <v>199</v>
      </c>
      <c r="E93" s="48"/>
      <c r="F93" s="46"/>
      <c r="G93" s="13"/>
      <c r="H93" s="14"/>
      <c r="I93" s="14">
        <v>15000</v>
      </c>
      <c r="J93" s="15">
        <f>+I93</f>
        <v>15000</v>
      </c>
      <c r="K93" s="7" t="s">
        <v>211</v>
      </c>
    </row>
    <row r="94" spans="1:11" ht="30" x14ac:dyDescent="0.25">
      <c r="A94" s="26" t="s">
        <v>20</v>
      </c>
      <c r="B94" s="26" t="s">
        <v>200</v>
      </c>
      <c r="C94" s="81" t="s">
        <v>201</v>
      </c>
      <c r="D94" s="37" t="s">
        <v>173</v>
      </c>
      <c r="E94" s="12"/>
      <c r="F94" s="12"/>
      <c r="G94" s="83"/>
      <c r="H94" s="84"/>
      <c r="I94" s="84">
        <v>35482</v>
      </c>
      <c r="J94" s="84">
        <f>+I94</f>
        <v>35482</v>
      </c>
      <c r="K94" s="7" t="s">
        <v>211</v>
      </c>
    </row>
    <row r="95" spans="1:11" ht="30" x14ac:dyDescent="0.25">
      <c r="A95" s="85" t="s">
        <v>56</v>
      </c>
      <c r="B95" s="36" t="s">
        <v>202</v>
      </c>
      <c r="C95" s="81" t="s">
        <v>203</v>
      </c>
      <c r="D95" s="37" t="s">
        <v>23</v>
      </c>
      <c r="E95" s="46"/>
      <c r="F95" s="46"/>
      <c r="G95" s="13"/>
      <c r="H95" s="48"/>
      <c r="I95" s="48">
        <v>222930.41</v>
      </c>
      <c r="J95" s="15">
        <f>+G95-H95+I95</f>
        <v>222930.41</v>
      </c>
      <c r="K95" s="7" t="s">
        <v>211</v>
      </c>
    </row>
    <row r="96" spans="1:11" ht="30" x14ac:dyDescent="0.25">
      <c r="A96" s="86" t="s">
        <v>13</v>
      </c>
      <c r="B96" s="88" t="s">
        <v>204</v>
      </c>
      <c r="C96" s="31" t="s">
        <v>205</v>
      </c>
      <c r="D96" s="89" t="s">
        <v>23</v>
      </c>
      <c r="E96" s="90"/>
      <c r="F96" s="90"/>
      <c r="G96" s="90"/>
      <c r="H96" s="48"/>
      <c r="I96" s="48">
        <v>15400</v>
      </c>
      <c r="J96" s="7"/>
      <c r="K96" s="7" t="s">
        <v>211</v>
      </c>
    </row>
    <row r="97" spans="1:11" x14ac:dyDescent="0.25">
      <c r="A97" s="86" t="s">
        <v>206</v>
      </c>
      <c r="B97" s="88" t="s">
        <v>207</v>
      </c>
      <c r="C97" s="7" t="s">
        <v>208</v>
      </c>
      <c r="D97" s="91" t="s">
        <v>196</v>
      </c>
      <c r="E97" s="15"/>
      <c r="F97" s="15"/>
      <c r="G97" s="15"/>
      <c r="H97" s="48"/>
      <c r="I97" s="48">
        <v>15000</v>
      </c>
      <c r="J97" s="48">
        <v>15000</v>
      </c>
      <c r="K97" s="7" t="s">
        <v>211</v>
      </c>
    </row>
    <row r="98" spans="1:11" x14ac:dyDescent="0.25">
      <c r="E98" s="93"/>
      <c r="F98" s="93"/>
      <c r="G98" s="93"/>
    </row>
    <row r="99" spans="1:11" x14ac:dyDescent="0.25">
      <c r="E99" s="93"/>
      <c r="F99" s="93"/>
      <c r="G99" s="93"/>
    </row>
    <row r="101" spans="1:11" x14ac:dyDescent="0.25">
      <c r="A101" s="95"/>
      <c r="B101" s="92" t="s">
        <v>209</v>
      </c>
    </row>
    <row r="102" spans="1:11" x14ac:dyDescent="0.25">
      <c r="B102" s="92" t="s">
        <v>210</v>
      </c>
      <c r="E102" s="94"/>
      <c r="F102" s="94"/>
      <c r="G102" s="94"/>
    </row>
  </sheetData>
  <autoFilter ref="A4:K97"/>
  <mergeCells count="3">
    <mergeCell ref="A1:G1"/>
    <mergeCell ref="A2:G2"/>
    <mergeCell ref="H3:I3"/>
  </mergeCells>
  <conditionalFormatting sqref="C5:C6">
    <cfRule type="duplicateValues" dxfId="14" priority="8"/>
  </conditionalFormatting>
  <conditionalFormatting sqref="C13:C17">
    <cfRule type="duplicateValues" dxfId="13" priority="10"/>
  </conditionalFormatting>
  <conditionalFormatting sqref="C19">
    <cfRule type="duplicateValues" dxfId="12" priority="7"/>
  </conditionalFormatting>
  <conditionalFormatting sqref="C20:C21">
    <cfRule type="duplicateValues" dxfId="11" priority="6"/>
  </conditionalFormatting>
  <conditionalFormatting sqref="C37">
    <cfRule type="duplicateValues" dxfId="10" priority="4"/>
  </conditionalFormatting>
  <conditionalFormatting sqref="C55">
    <cfRule type="duplicateValues" dxfId="9" priority="3"/>
  </conditionalFormatting>
  <conditionalFormatting sqref="C56">
    <cfRule type="duplicateValues" dxfId="8" priority="2"/>
  </conditionalFormatting>
  <conditionalFormatting sqref="C18">
    <cfRule type="duplicateValues" dxfId="7" priority="13"/>
  </conditionalFormatting>
  <conditionalFormatting sqref="C22:C33">
    <cfRule type="duplicateValues" dxfId="6" priority="16"/>
  </conditionalFormatting>
  <conditionalFormatting sqref="C7:C12">
    <cfRule type="duplicateValues" dxfId="5" priority="17"/>
  </conditionalFormatting>
  <conditionalFormatting sqref="C42">
    <cfRule type="duplicateValues" dxfId="4" priority="18"/>
  </conditionalFormatting>
  <conditionalFormatting sqref="C51:C54 C45:C48">
    <cfRule type="duplicateValues" dxfId="3" priority="19"/>
  </conditionalFormatting>
  <conditionalFormatting sqref="C57:C59">
    <cfRule type="duplicateValues" dxfId="2" priority="23"/>
  </conditionalFormatting>
  <conditionalFormatting sqref="C60:C63">
    <cfRule type="duplicateValues" dxfId="1" priority="24"/>
  </conditionalFormatting>
  <conditionalFormatting sqref="C65:C81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2024-01-29T20:14:24Z</dcterms:created>
  <dcterms:modified xsi:type="dcterms:W3CDTF">2024-02-05T14:19:24Z</dcterms:modified>
</cp:coreProperties>
</file>